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jubljana.si\mu\home\homesjn\gazvoda\Dokumenti\COVID26\LMM\ILIRSKA ULICA – kopija\POPISI DEL\"/>
    </mc:Choice>
  </mc:AlternateContent>
  <bookViews>
    <workbookView xWindow="-120" yWindow="-120" windowWidth="29040" windowHeight="15840"/>
  </bookViews>
  <sheets>
    <sheet name="Popis del Z" sheetId="18" r:id="rId1"/>
  </sheets>
  <definedNames>
    <definedName name="_xlnm.Print_Area" localSheetId="0">'Popis del Z'!$A$1:$H$326</definedName>
    <definedName name="_xlnm.Print_Titles" localSheetId="0">'Popis del Z'!$1:$1</definedName>
  </definedNames>
  <calcPr calcId="191029"/>
</workbook>
</file>

<file path=xl/calcChain.xml><?xml version="1.0" encoding="utf-8"?>
<calcChain xmlns="http://schemas.openxmlformats.org/spreadsheetml/2006/main">
  <c r="B316" i="18" l="1"/>
  <c r="A316" i="18"/>
  <c r="B310" i="18"/>
  <c r="A310" i="18"/>
  <c r="B308" i="18"/>
  <c r="A308" i="18"/>
  <c r="B302" i="18"/>
  <c r="A302" i="18"/>
  <c r="B300" i="18"/>
  <c r="A300" i="18"/>
  <c r="B298" i="18"/>
  <c r="A298" i="18"/>
  <c r="B296" i="18"/>
  <c r="A296" i="18"/>
  <c r="B294" i="18"/>
  <c r="A294" i="18"/>
  <c r="B292" i="18"/>
  <c r="A292" i="18"/>
  <c r="H275" i="18"/>
  <c r="F274" i="18"/>
  <c r="H273" i="18"/>
  <c r="F272" i="18"/>
  <c r="H271" i="18"/>
  <c r="H268" i="18"/>
  <c r="H265" i="18"/>
  <c r="H263" i="18"/>
  <c r="H261" i="18"/>
  <c r="F260" i="18"/>
  <c r="H259" i="18"/>
  <c r="F258" i="18"/>
  <c r="H257" i="18"/>
  <c r="F256" i="18"/>
  <c r="H255" i="18"/>
  <c r="F254" i="18"/>
  <c r="H253" i="18"/>
  <c r="A253" i="18"/>
  <c r="A255" i="18" s="1"/>
  <c r="A257" i="18" s="1"/>
  <c r="A259" i="18" s="1"/>
  <c r="A261" i="18" s="1"/>
  <c r="A263" i="18" s="1"/>
  <c r="A265" i="18" s="1"/>
  <c r="A267" i="18" s="1"/>
  <c r="A270" i="18" s="1"/>
  <c r="A273" i="18" s="1"/>
  <c r="A275" i="18" s="1"/>
  <c r="F252" i="18"/>
  <c r="H251" i="18"/>
  <c r="H278" i="18" s="1"/>
  <c r="H310" i="18" s="1"/>
  <c r="H313" i="18" s="1"/>
  <c r="H244" i="18"/>
  <c r="H302" i="18" s="1"/>
  <c r="H241" i="18"/>
  <c r="H239" i="18"/>
  <c r="H237" i="18"/>
  <c r="H235" i="18"/>
  <c r="H233" i="18"/>
  <c r="H230" i="18"/>
  <c r="H227" i="18"/>
  <c r="H225" i="18"/>
  <c r="A224" i="18"/>
  <c r="A227" i="18" s="1"/>
  <c r="A229" i="18" s="1"/>
  <c r="A232" i="18" s="1"/>
  <c r="A235" i="18" s="1"/>
  <c r="A237" i="18" s="1"/>
  <c r="A239" i="18" s="1"/>
  <c r="A241" i="18" s="1"/>
  <c r="H222" i="18"/>
  <c r="A222" i="18"/>
  <c r="H220" i="18"/>
  <c r="H212" i="18"/>
  <c r="H210" i="18"/>
  <c r="H208" i="18"/>
  <c r="H215" i="18" s="1"/>
  <c r="H300" i="18" s="1"/>
  <c r="H206" i="18"/>
  <c r="A203" i="18"/>
  <c r="A212" i="18" s="1"/>
  <c r="H201" i="18"/>
  <c r="H189" i="18"/>
  <c r="H187" i="18"/>
  <c r="H185" i="18"/>
  <c r="H183" i="18"/>
  <c r="H181" i="18"/>
  <c r="H179" i="18"/>
  <c r="H177" i="18"/>
  <c r="H175" i="18"/>
  <c r="H173" i="18"/>
  <c r="H171" i="18"/>
  <c r="H169" i="18"/>
  <c r="H165" i="18"/>
  <c r="A165" i="18"/>
  <c r="A167" i="18" s="1"/>
  <c r="A173" i="18" s="1"/>
  <c r="A175" i="18" s="1"/>
  <c r="A177" i="18" s="1"/>
  <c r="A179" i="18" s="1"/>
  <c r="A181" i="18" s="1"/>
  <c r="A183" i="18" s="1"/>
  <c r="A185" i="18" s="1"/>
  <c r="A187" i="18" s="1"/>
  <c r="A189" i="18" s="1"/>
  <c r="H163" i="18"/>
  <c r="H192" i="18" s="1"/>
  <c r="H298" i="18" s="1"/>
  <c r="H154" i="18"/>
  <c r="A154" i="18"/>
  <c r="H151" i="18"/>
  <c r="H156" i="18" s="1"/>
  <c r="H296" i="18" s="1"/>
  <c r="H145" i="18"/>
  <c r="H143" i="18"/>
  <c r="H141" i="18"/>
  <c r="H139" i="18"/>
  <c r="H135" i="18"/>
  <c r="H133" i="18"/>
  <c r="H130" i="18"/>
  <c r="H128" i="18"/>
  <c r="H126" i="18"/>
  <c r="H124" i="18"/>
  <c r="H120" i="18"/>
  <c r="H116" i="18"/>
  <c r="H114" i="18"/>
  <c r="H112" i="18"/>
  <c r="H110" i="18"/>
  <c r="H108" i="18"/>
  <c r="H106" i="18"/>
  <c r="H104" i="18"/>
  <c r="H102" i="18"/>
  <c r="H100" i="18"/>
  <c r="H97" i="18"/>
  <c r="H95" i="18"/>
  <c r="H93" i="18"/>
  <c r="H91" i="18"/>
  <c r="H89" i="18"/>
  <c r="H83" i="18"/>
  <c r="H81" i="18"/>
  <c r="H79" i="18"/>
  <c r="H77" i="18"/>
  <c r="H75" i="18"/>
  <c r="H72" i="18"/>
  <c r="H70" i="18"/>
  <c r="H68" i="18"/>
  <c r="H66" i="18"/>
  <c r="H64" i="18"/>
  <c r="H62" i="18"/>
  <c r="H60" i="18"/>
  <c r="H58" i="18"/>
  <c r="A58" i="18"/>
  <c r="A60" i="18" s="1"/>
  <c r="A62" i="18" s="1"/>
  <c r="A64" i="18" s="1"/>
  <c r="A66" i="18" s="1"/>
  <c r="A68" i="18" s="1"/>
  <c r="A70" i="18" s="1"/>
  <c r="A72" i="18" s="1"/>
  <c r="A74" i="18" s="1"/>
  <c r="A77" i="18" s="1"/>
  <c r="A79" i="18" s="1"/>
  <c r="A81" i="18" s="1"/>
  <c r="A83" i="18" s="1"/>
  <c r="H56" i="18"/>
  <c r="H147" i="18" s="1"/>
  <c r="H294" i="18" l="1"/>
  <c r="H306" i="18" s="1"/>
  <c r="H322" i="18" s="1"/>
  <c r="F283" i="18"/>
  <c r="H283" i="18" s="1"/>
  <c r="H286" i="18" s="1"/>
  <c r="H316" i="18" s="1"/>
  <c r="H319" i="18" s="1"/>
  <c r="A88" i="18"/>
  <c r="A99" i="18" s="1"/>
  <c r="A120" i="18" s="1"/>
  <c r="A122" i="18" s="1"/>
  <c r="A130" i="18" s="1"/>
  <c r="A132" i="18" s="1"/>
  <c r="A135" i="18" s="1"/>
  <c r="A137" i="18" s="1"/>
  <c r="A141" i="18" s="1"/>
  <c r="A143" i="18" s="1"/>
  <c r="A145" i="18" s="1"/>
  <c r="A85" i="18"/>
</calcChain>
</file>

<file path=xl/sharedStrings.xml><?xml version="1.0" encoding="utf-8"?>
<sst xmlns="http://schemas.openxmlformats.org/spreadsheetml/2006/main" count="348" uniqueCount="184">
  <si>
    <t>1.</t>
  </si>
  <si>
    <t>m2</t>
  </si>
  <si>
    <t>m1</t>
  </si>
  <si>
    <t>SKUPAJ:</t>
  </si>
  <si>
    <t>kom</t>
  </si>
  <si>
    <t>I.</t>
  </si>
  <si>
    <t>a.</t>
  </si>
  <si>
    <t>c.</t>
  </si>
  <si>
    <t>m3</t>
  </si>
  <si>
    <t>II.</t>
  </si>
  <si>
    <t>Slikopleskarska dela:</t>
  </si>
  <si>
    <t>III.</t>
  </si>
  <si>
    <t>REKAPITULACIJA:</t>
  </si>
  <si>
    <t xml:space="preserve">kom </t>
  </si>
  <si>
    <t>Kleparska dela:</t>
  </si>
  <si>
    <t>Gradbena dela:</t>
  </si>
  <si>
    <t>kpl</t>
  </si>
  <si>
    <t>IV.</t>
  </si>
  <si>
    <t>V.</t>
  </si>
  <si>
    <t>A</t>
  </si>
  <si>
    <t>b.</t>
  </si>
  <si>
    <t>Pripravljalna dela zajemajo sledeče postavke:</t>
  </si>
  <si>
    <t>Pranje površin z visokotlačnim čistilcem kompletne fasade tako, da se odstranijo vsi delci, umazanija in prah</t>
  </si>
  <si>
    <t>CESTNA FASADA</t>
  </si>
  <si>
    <t>Mizarska dela:</t>
  </si>
  <si>
    <t>B</t>
  </si>
  <si>
    <t>d.</t>
  </si>
  <si>
    <t>e.</t>
  </si>
  <si>
    <t>f.</t>
  </si>
  <si>
    <t>Ključavničarska dela:</t>
  </si>
  <si>
    <t>g.</t>
  </si>
  <si>
    <t>C</t>
  </si>
  <si>
    <t>Odvoz odpadnega materiala s kamionom na trajno deponijo z plačilom pristojbin</t>
  </si>
  <si>
    <t>RAZNA NEPREDVIDENA DELA</t>
  </si>
  <si>
    <t>Zaščita oken in vrat z PVC folijo za čas izvedbe vseh obnovitvenih del</t>
  </si>
  <si>
    <t>Začasna postavitev odtočnih gibljivih PVC cevi na fasadni oder za čas gradnje</t>
  </si>
  <si>
    <t>SKUPAJ  A + B + C :</t>
  </si>
  <si>
    <t xml:space="preserve"> </t>
  </si>
  <si>
    <t>isto, samo gumiran trak na stiku z zidom</t>
  </si>
  <si>
    <t>Enota</t>
  </si>
  <si>
    <t>Cena/enoto</t>
  </si>
  <si>
    <t>Cena skupaj</t>
  </si>
  <si>
    <t>KV pogoji k sanaciji ometov:</t>
  </si>
  <si>
    <t>-</t>
  </si>
  <si>
    <t>novi omet mora biti poravnan z linijo obstoječega zdravega ometa.</t>
  </si>
  <si>
    <t>pred začetkom del na fasadi je potrebno temeljito preveriti stanje ometov s pretrkavanjem, omete, ki se</t>
  </si>
  <si>
    <t xml:space="preserve">luščijo in podvotljena mesta je dopustno odstraniti, omete, ki so trdni,  je potrebno ohraniti. </t>
  </si>
  <si>
    <t>pri rekonstrukciji ometov je potrebno uporabiti mivko oziroma prodec (agregat) enak strukturi prvotnega</t>
  </si>
  <si>
    <t xml:space="preserve">ometa, ter doseči finalno obdelavo, enako prvotni. </t>
  </si>
  <si>
    <t>za popravilo ometa je potrebno pridobiti barvno in mineraloško ustrezen pesek. Vsa obnovitvena dela naj</t>
  </si>
  <si>
    <t xml:space="preserve">bodo izvedena v enaki tehnologiji kot originalni del. </t>
  </si>
  <si>
    <t>podrobni kulturnovarstveni pogoji za finalno obdelavo bodo podani na podlagi rezultatov raziskav in v času</t>
  </si>
  <si>
    <t xml:space="preserve">ZVKDS, OE Ljubljana. </t>
  </si>
  <si>
    <t>obnove pripravljenih vzorcev ometa na fasadi ter opleska za fasado, ki jih bo potrdil konseravtor</t>
  </si>
  <si>
    <t>(upoštevan f=2,0 na netto površino)</t>
  </si>
  <si>
    <t>Čiščenje kovinske mreže oken, miniziranje in barvanje z lakiranjem v tonu po izbiri ZVKDS</t>
  </si>
  <si>
    <t>Zaščita fasadnih odrov z PVC folijo</t>
  </si>
  <si>
    <t>Odbijanje dotrajanega grobega in finega fasadnega ometa iz apnene malte do opeke, odnos odpada na interni depo, deb. ometa do 3 cm</t>
  </si>
  <si>
    <t>h.</t>
  </si>
  <si>
    <t>ur</t>
  </si>
  <si>
    <t>(omet nadzidave stopnišča)</t>
  </si>
  <si>
    <t>€</t>
  </si>
  <si>
    <t>Količina</t>
  </si>
  <si>
    <t>Miklošičeva 32 - Pražakova 8</t>
  </si>
  <si>
    <t>Vsebine opisa posameznih postavk,  količin in enot ponudbenega predračuna  ni dovoljeno spreminjati. Velja za vsa poglavja predračuna.</t>
  </si>
  <si>
    <t>mesta ohranjenih ometov je potrebno označiti na kartografski podlogi (lahko tudi na fotografiji)</t>
  </si>
  <si>
    <t xml:space="preserve">za potrebe monitoringa fasade tako ZVKDS, OE Ljubljana kot upravnika oz. lastnikov. </t>
  </si>
  <si>
    <t>vsi instalacijski vodi na fasadi morajo biti izvedeni podometno</t>
  </si>
  <si>
    <t>na fasadi ni dovočjeno nameščati elementov klimatskih naprav</t>
  </si>
  <si>
    <t>kamnitih fasadnih prvin ni dovoljeno barvati, temveč le strokovno očistiti in restavrat. obnoviti poškodbe</t>
  </si>
  <si>
    <t xml:space="preserve">po obnovitvi fasade je potrebno pridobiti soglasje zavoda k morebitnim nameščanjem oglasnih prvin ali svetil </t>
  </si>
  <si>
    <t>vsa dela na objektu morajo izvajati izvajalci, ki imajo reference, potrjene s strani pristojne območne enoteZVKDS,</t>
  </si>
  <si>
    <t>skladno z razpisno dokumentacijo za predmetno javno naročilo, kar velja tudi za odgovornega vodjo del.</t>
  </si>
  <si>
    <t>Izvajalec mora pri obnovi fasade upoštevati navodila in smernice ZVKDS OE Ljubljana, ki so navedene</t>
  </si>
  <si>
    <t>Navedna dokumentacija se smatra kot sestavni del tega popisa del!</t>
  </si>
  <si>
    <t>OBVEZEN OGLED OBJEKTA PRED PRIPRAVO PONUDBE!</t>
  </si>
  <si>
    <t>- plačilo upravne takse, komunalne takse za začasno prometno ureditev na javni prometni površini za čas del</t>
  </si>
  <si>
    <t>- signalizacija in osvetlitev gradbišča za čas del z izdelavo vseh potrebnih načrtov - elaboratov začasne prometne ureditve, nadzorom nad ureditvijo in zavarovanjem gradbišča ter tehničnimi pogoji in predlogi za pridobitev dovoljenja za zavarovanje in ureditev gradbišča s strani Javne razsvetljave oz. KPL</t>
  </si>
  <si>
    <t>- zaščita pločnika oz. ceste in sosednjih objektov pred pričetkom del</t>
  </si>
  <si>
    <t>- vsi eventuelni manipulativni stroški</t>
  </si>
  <si>
    <t>Cena za enoto je fiksna in se zaradi eventuelnih dodatnih stroškov ne spreminja!</t>
  </si>
  <si>
    <t>Obnova balkona:</t>
  </si>
  <si>
    <t>Opomba:</t>
  </si>
  <si>
    <t>DDV se bo obračunal v skladu z zakonom o DDV-ju!</t>
  </si>
  <si>
    <t>Montaža, amortizacija za čas gradnje in demontaža kvalitetnega fasadnega odra kompletno z potrebno zaščitno juto, skicami, izdelavo projektov in statičnim izračunom.</t>
  </si>
  <si>
    <t>- kvalitetni dostop na gradbiščni oder</t>
  </si>
  <si>
    <t>- transportni jašek za montažo konzolnega oz. ročnega dvigala</t>
  </si>
  <si>
    <t>- izvedba zaščitnih podhodov za varen dostop v objekt</t>
  </si>
  <si>
    <t>- 100% tesnjen lovilni oder (spodaj) in po potrebi zgoraj</t>
  </si>
  <si>
    <t>- gradbiščna ograja, kot fizična zaščita gradbišča in gradbiščni WC</t>
  </si>
  <si>
    <t>Impregnacija fasade s paropropustni premazom 1x (v skladu z uporabljenim sistemom obnove oz.navodili tehnologa).</t>
  </si>
  <si>
    <t>Slikanje fasade s paropropustno barvo (nap. na silikonski osnovi) 2x v barvnem tonu določenem na podlagi sondaž raziskav (določi ZVKDS OE Ljubljana).</t>
  </si>
  <si>
    <t>i.</t>
  </si>
  <si>
    <t>Izvedba premaza fasadnih površin z emulzijo za sprejemljivost obstoječih površin z novim finalnim ometom. Faktor je 1,30 na narisno površino fasade.</t>
  </si>
  <si>
    <t>obnova venca r.š. do 40 cm robu plošče in odkapa</t>
  </si>
  <si>
    <t>j.</t>
  </si>
  <si>
    <t>Izsekovanje in vzidava okenskih in venčnih polic in nadstrešnic, izdelava utora dim. cca 1,5/1,5 cm. 
Namesto vzidave se lahko izvede zarezovanje ometa pod blagim kotom v globino ca 2 cm ter tesnenje po vstavljeni okenski polici  z trajno elastičnim kitom (nap. SIKAFLEX-11 FC+ betonsko siv).</t>
  </si>
  <si>
    <t>Obnova prezračevalnih kanalov stropnikov z vzidavo PVC cevi fi 40 mm, izdelavo in montažo inox perfuriranih mrežic, prebarvanih v tonu fasade.</t>
  </si>
  <si>
    <t>OPOMBA:</t>
  </si>
  <si>
    <t>Zaščita oken in vrat tudi izložb z PVC folijo za ves čas izvedbe vseh obnovitvenih del.</t>
  </si>
  <si>
    <t>Demontaža reklamnih tabel komplet (4 table) z nosilci ob vhodnih vratih desno.</t>
  </si>
  <si>
    <t>izdelava hidroizolacijskega premaza 2x na cementni bazi z armiranjem (npr. Mapei) + 10 cm verikalno</t>
  </si>
  <si>
    <t>Demontaža obstoječih zunanjih oken, odnos in odvoz na deponijo ter izdelava, dobava in montaža novih lesenih zunanjih oken z okvirnim podbojem, enakega izgleda, materiala (les) dimenzij, profilacije kot obstoječa. Okna so finalno opleskana v tonu, ki ga določi ZVKDS OE Ljubljana, zastekljena z enojnim steklom deb 5 mm.</t>
  </si>
  <si>
    <t>- R.Š. do 30 cm</t>
  </si>
  <si>
    <t>- R.Š. do 50 cm</t>
  </si>
  <si>
    <t>Doplačilo za izdelavo podlage pod pločevinastimi policami iz cem. malte, na vencih, policah, nadstreških…</t>
  </si>
  <si>
    <t>Izdelava in montaža polic oken in vencev</t>
  </si>
  <si>
    <t>- povprečna R.Š. do 33 cm</t>
  </si>
  <si>
    <t>Demontaža, odnos na deponijo ter dobava in montaža novih odtočnih cevi fi 125 mm, kompletno z objemkami in ostalim pritrdilnim materialom.</t>
  </si>
  <si>
    <t>Enako kot predhodna postavka, le enojna kolena.</t>
  </si>
  <si>
    <t>Morebitna zamnejava LTŽ odtočne cevi fi 125 cm, kompletno s priklopom na peskolov. Dolžina cevi 180 cm.</t>
  </si>
  <si>
    <t>Enako kot predhodna postavka, le vtočni kotliček za ležeči žleb.</t>
  </si>
  <si>
    <t>Izdelava utorov in dobava ter vzidava gibljivih PVC cevi in doz za podometne instalacije, utor do 8/6 cm. V ceni zajeta tudi namestitev PVC mrežice kot bandažiranje. 
Vlek in montaža novih kablov ni predmet tega popisa del in jih naročijo posebej lastniki objekta oz. Upravnik objekta.
(OCENJENA KOLIČINA).</t>
  </si>
  <si>
    <t>Demontaža okenskih in venčnih pločevinastih polic z odnosom na gradbiščno deponijo</t>
  </si>
  <si>
    <t>Za police se uporabi cinkotit pločevina, za žlebove in odtočne cevi Cu pločevina. V ceni zajet tudi ločilni sloj med pločevino in podlago ter potrebna podložna pločevina, izvedba dilatacij.</t>
  </si>
  <si>
    <r>
      <t xml:space="preserve">Dobava, izdelava in montaža ležečega žlebu v pločevinastem nadstrešku med III. in IV. nadstropjem. V ceni  zajeto:
- demontaža obstoječega žlebu z prenosom na gradbiščno deponijo
- demontaža podkonstrukce in opaža
- izdelava nove podkonstrukcije in opaža iz OSB plošč
-folija
- pločevinasti ložeči žleb dimenzij kot obstoječi, ca 20/20 cm
</t>
    </r>
    <r>
      <rPr>
        <b/>
        <u/>
        <sz val="10"/>
        <rFont val="Arial CE"/>
        <charset val="238"/>
      </rPr>
      <t>Opomba:</t>
    </r>
    <r>
      <rPr>
        <sz val="10"/>
        <rFont val="Arial CE"/>
        <family val="2"/>
        <charset val="238"/>
      </rPr>
      <t xml:space="preserve">
 - zajet le žleb na nadstrešku brez strehe. V primeru, da je podlaga pod pločevino v dobrem stanju, se menja le pločevina in pripravi nova cena!!!</t>
    </r>
  </si>
  <si>
    <t>Dobava, izdelava in montaža pločevinaste strehe nadstreška med III. in IV. nadstropjem, kompletno z izdelavo podlage, paropropustno folijo, vsemi zaključki. Zgibi na pločevini se izvajajo na ca 45 cm.</t>
  </si>
  <si>
    <t>Dobava in montaža zidne obrobe na stiku nadstreška z fasado, R.Š. 40 cm.</t>
  </si>
  <si>
    <t>Dobava in montaža dvocevnega linijskega snegolova, pritrjenega na zavihke. Na vsak zgib se montira posebni profil (grablje) na cev, ki bodo preprečevale zdrs snega pod linijskim snegolovom.</t>
  </si>
  <si>
    <t>Montaža in demontaža fasadnih odrov  s sidranjem, delno na obstoječi strehi.</t>
  </si>
  <si>
    <t>- R.Š. do 100 cm (napušč po potrebi)</t>
  </si>
  <si>
    <t>- PK delavec</t>
  </si>
  <si>
    <t>- povprečna R.Š. do 50 cm (različne širine zaradi oken).</t>
  </si>
  <si>
    <r>
      <t xml:space="preserve">- izdelava varnostnega načrta za zagotavljanje varnosti in zdravja pri delu na gradbišču in plačilo varnostenga inženirja za čas del. Koordinator za varnost mora 1x tedensko pisno poročati o stanju na gradbišču. 
</t>
    </r>
    <r>
      <rPr>
        <b/>
        <sz val="10"/>
        <rFont val="Arial"/>
        <family val="2"/>
        <charset val="238"/>
      </rPr>
      <t>Cena zajeta za celoten objekt!</t>
    </r>
  </si>
  <si>
    <r>
      <t xml:space="preserve">Izdelava načrta vzdrževanja fasade hiše (fasade, strehe, stavbnega pohištva). </t>
    </r>
    <r>
      <rPr>
        <b/>
        <sz val="10"/>
        <rFont val="Arial CE"/>
        <charset val="238"/>
      </rPr>
      <t>Cena zajeta za celoten objekt!</t>
    </r>
  </si>
  <si>
    <r>
      <t xml:space="preserve">Gradbeno poročilo o obnovi celotne fasade po končanih delih, izdelava izvedbenega načrta ohranjenih oz. obnovljenih ometov. 
</t>
    </r>
    <r>
      <rPr>
        <b/>
        <sz val="10"/>
        <rFont val="Arial"/>
        <family val="2"/>
        <charset val="238"/>
      </rPr>
      <t>Cena zajeta za celoten objekt!</t>
    </r>
    <r>
      <rPr>
        <sz val="10"/>
        <rFont val="Arial"/>
        <family val="2"/>
        <charset val="238"/>
      </rPr>
      <t xml:space="preserve">
</t>
    </r>
    <r>
      <rPr>
        <b/>
        <sz val="10"/>
        <rFont val="Arial"/>
        <family val="2"/>
        <charset val="238"/>
      </rPr>
      <t>Poročilo mora biti izdelano do primopredaje objekta!</t>
    </r>
  </si>
  <si>
    <t>STRANSKA (južna) FASADA</t>
  </si>
  <si>
    <t>Zaščita strehe z lesenimi elementi za postavitev fasadnega odra v širini ca 200 cm.</t>
  </si>
  <si>
    <t>/</t>
  </si>
  <si>
    <t>Demontaža, hramba in ponovna montaža hišne številke in infrastrukturnih tablic.</t>
  </si>
  <si>
    <t>odbijanje stropnega ometa balkonske plošče z odnosom ruševin na interni depo.</t>
  </si>
  <si>
    <t>Izdelava stropnega ometa balkona, komplet z obdelavo venca balkona</t>
  </si>
  <si>
    <t>Demontaža konzole za zastavo.</t>
  </si>
  <si>
    <t>Odstranitev nestabilnih delov poškodovanega grobega in finalnega fasadnega ometa pod kotom 45 stopinj do opeke, s predhodnim posnetkom morebitnih vzorcev, odnos ruševin na gradbiščno deponijo, deb. ometa do 5 cm.</t>
  </si>
  <si>
    <t>enokrilna okna z nadsvetlobo, skupne dimenzije 60/190 cm (IV. nadstropje).</t>
  </si>
  <si>
    <t>trikrilna okna dimenzij 170/115 cm (IV. nadstropje)</t>
  </si>
  <si>
    <t>trokrilna okna dimenzij 170/115 cm (IV. nadstropje)</t>
  </si>
  <si>
    <t>Čiščenje kovinske ograje balkonov viš. 60 cm, miniziranje in barvanje z lakiranjem v tonu po izbiri ZVKDS. 
Ograja je sestavljena iz treh horizontal in vertikal na ca 100 cm. 
Faktor zajet v ceni!</t>
  </si>
  <si>
    <t>v kulturnovarstvenih pogojih (KV) številka 35102-1087/2014-4, z dne 23.02.2023, v KV soglasju številka</t>
  </si>
  <si>
    <t>Pranje površin z visokotlačnim čistilcem kompletne fasade tako, da se odstranijo vsi delci, umazanija in prah. V količini so odšteteta okna, vrata, izložbe in dodane špalete in PT.</t>
  </si>
  <si>
    <t>- (predvidoma cca 30 %, brez PT)</t>
  </si>
  <si>
    <t xml:space="preserve">Izvedba premaza fasadnih površin z emulzijo za sprejemljivost obstoječih površin z novim finalnim ometom. Faktor je 1,30 na narisno površino fasade - brez PT. </t>
  </si>
  <si>
    <t>Razne demontaže kovinskih konzol (drogov) z odnosom na trajni depo</t>
  </si>
  <si>
    <t>trikrilna okna z nadsvetlobo, skupne dimenzije 170/115 cm (IV. nadstropje).</t>
  </si>
  <si>
    <t>Dobava in montaža tipskega odkapnega profila z mrežico na spodnjem robu balkonske plošče (venca). Profil se prebarva v ton fasade.</t>
  </si>
  <si>
    <t>finalna obdelava tlaka balkona ni predmet tega popisa del. V primeru obnove se izhaja iz prvotnega finalnega tlaka.</t>
  </si>
  <si>
    <t>Isto, samo venec vogalnega nadzidanega dela, R.Š. 50 cm.</t>
  </si>
  <si>
    <t xml:space="preserve">Restavratorska obnova oken pri lastnikih, ki so to naročili.  v ceni zajeto popravilo oknov, popravilo nasadil, nastavitvijo okovja in nastavitev zapiranja, krpanje poškodb, zamenjava poškodovanih lesenih delov z ustreznimi lesenimi deli (brez kitanja), vse po navodilih ZVKDS.  </t>
  </si>
  <si>
    <t>V ceni zajeta tudi izdelava delavniških risb (potrebno pridobiti soglasje ZVKDS), zidarska in slikopleskarska obdelava vmesnih okenskih špalet ter vsa ostala pomožna dela! 
Zamenjava ali sanacija notranjih okenskih kril in obdelava špalete med zunanjim in notranjim oknom ni predmet tega popisa del!</t>
  </si>
  <si>
    <r>
      <t xml:space="preserve">Pregled balkonov  s strani statika in izdelava statičnega poročila oz smernic za morebitno sanacijo. 
</t>
    </r>
    <r>
      <rPr>
        <b/>
        <sz val="10"/>
        <rFont val="Arial CE"/>
        <charset val="238"/>
      </rPr>
      <t>Statična sanacija balkona ni predmet tega popisa del. Morebitna sanacija se bo ovrednotila na podlagi poročila statika!!!!</t>
    </r>
  </si>
  <si>
    <t>izdelava grobega in finega strukturnega ometa stropa, vse enako kot postavka 12,13 in 14 - gradbena dela.</t>
  </si>
  <si>
    <t>Obnova pritličja:</t>
  </si>
  <si>
    <t>Temeljito pranje površine z vodo pod pritiskom.</t>
  </si>
  <si>
    <t>OPCIJA:</t>
  </si>
  <si>
    <t>Restavratorski pregled in krpanje poškodb na obstoječi "teraco" površini z prilagoditvijo barve na obstoječo površino - retuširanje. Material mora biti enake zrvanosti in razmerja različnih barvnih granulacij (ZAHTEVNO DELO).</t>
  </si>
  <si>
    <t>(upoštevan f=1,3 glede na razgibanost fasade na netto površino). V ceni zajeta dva barvna tona.</t>
  </si>
  <si>
    <r>
      <t xml:space="preserve">Izdelava finega barvnega ometa na obstoječi fini omet </t>
    </r>
    <r>
      <rPr>
        <sz val="10"/>
        <rFont val="Arial CE"/>
        <charset val="238"/>
      </rPr>
      <t>(kot post. 14) z predhodnim pranjem, premazom z emulzijo…</t>
    </r>
  </si>
  <si>
    <t>Odstranitev (struganje z segrevanjem) obstoječega kulirplasta z površine na pritličnem delu objekta z odnosom na gradbiščnd eponijo.</t>
  </si>
  <si>
    <t>Peskanje obstoječe poivršine z meijem mehkejšim od podlage. Izvedba po potrebi.</t>
  </si>
  <si>
    <r>
      <rPr>
        <u/>
        <sz val="10"/>
        <rFont val="Arial CE"/>
        <charset val="238"/>
      </rPr>
      <t>OPCIJA:</t>
    </r>
    <r>
      <rPr>
        <sz val="10"/>
        <rFont val="Arial CE"/>
        <family val="2"/>
        <charset val="238"/>
      </rPr>
      <t xml:space="preserve">
Krpanje poškodb (ca 10% površine) ter preplastitev celotne površine (100%) pritličja z tankoslojnim zaključnim industrijskim (apnenim) </t>
    </r>
    <r>
      <rPr>
        <b/>
        <sz val="10"/>
        <rFont val="Arial CE"/>
        <charset val="238"/>
      </rPr>
      <t>barvanim</t>
    </r>
    <r>
      <rPr>
        <sz val="10"/>
        <rFont val="Arial CE"/>
        <family val="2"/>
        <charset val="238"/>
      </rPr>
      <t xml:space="preserve"> ometov. Predhodno se pripravi vzorec, katerega mora potrditi ZVKDS OE Ljubljana!
</t>
    </r>
    <r>
      <rPr>
        <sz val="10"/>
        <rFont val="Arial CE"/>
        <charset val="238"/>
      </rPr>
      <t>V ceni zajeta tudi emulzije za sprejemljivost.</t>
    </r>
    <r>
      <rPr>
        <b/>
        <sz val="10"/>
        <rFont val="Arial CE"/>
        <charset val="238"/>
      </rPr>
      <t xml:space="preserve"> </t>
    </r>
  </si>
  <si>
    <t>Izdelava grobega ometa fasade iz industrijske apnene malte, vključno z predhodnim močenjem zidu, napravo vodil. Nerazčlenjeni zidovi. Deb. ometa do 3 cm.</t>
  </si>
  <si>
    <t>35102-1087/2014-40, z dne 28.11.2025 ter v lokacijski informaciji številka 3514-1482/2025-2-BB z dne 07.11.2025.</t>
  </si>
  <si>
    <t>Krpanje oz. izdelava grobega ometa fasade iz industrijske apnene malte, vključno z predhodnim močenjem zidu, napravo vodil. Delno razčlenjeni zidovi. Deb. ometa do 4 cm. Zariban omet.</t>
  </si>
  <si>
    <t>Izdelava finega gladkega zaribanega ometa iz industrijsko izdelane apnene malte, podobne granulacije kot obstoječi, kompletno z vsemi policami, okenskimi okvirji in venci. Omet je zariban na način kot obstoječa struktura. Vzorec mora potrditi ZVKDS.</t>
  </si>
  <si>
    <t>(upoštevan f=1,0 glede na razgibanost fasade na netto površino).</t>
  </si>
  <si>
    <t>Enako kot predhodna postavka, le količina brez faktorja, en barvni ton. Impregnacija pritličnega dela.</t>
  </si>
  <si>
    <t>Enako kot predhodna postavka, le količina brez faktorja, en barvni ton. Barvanje pritličnega dela v enem tonu.</t>
  </si>
  <si>
    <t>Demontaža reklamne table velikosti ca 120/120 cm (strošek lastnika lokala).</t>
  </si>
  <si>
    <t>Demontaža reklam trgovin (strošek lastnika lokala).</t>
  </si>
  <si>
    <t>čiščenje podlage z delnim krpanjem tlaka balkona, izravnava polage (strošek lastnika balkona).</t>
  </si>
  <si>
    <t>Izdelava in montaža konzole za zastavo iz RF pločevine, barvanje z lakom po izbiri, oblika in izdelava po navodilih ZVKDS</t>
  </si>
  <si>
    <t>Obnova in barvanje izložb v PT ni predmet tega popisa del! 
Količina obnove ali zamenjave oken se lahko spremeni! Gre za individualni strošek lastnikov posameznih oken.</t>
  </si>
  <si>
    <t>Restavratorsko - mizarsko popravilo vhodnih vrat, popravilo nasadil, zamenjava kljuke, nastavitvijo okovja in nastavitev zapiranja, krpanje poškodb, zamenjava poškodovanih lesenih delov z ustreznimi lesenimi deli (brez kitanja), odstranitev grafitov in premaz z temeljno in pokrivno pokrivno barvo, vse po navodilih ZVKDS. Dvokrilna masivna  vrata, dim. 264/300 cm. V ceni zajeta tudi ojačitev vrat z notranje strani (povesi vratnih kril) in montaža začasnih vrat, ki bodo montirana v času obnove v mizarski delavnici.</t>
  </si>
  <si>
    <t xml:space="preserve">Barvanje zunanjih okenskih okvirjev in zunanjih okenskih kril (samo zunanja stran do notranje pripire) s predhodnim čiščenjem, brušenjem ali potrebnim obžiganjem stare barve ter temeljnim in finalnim barvanjem v  tonu, ki ga določi ZVKDS (individualni strošek lastnikov). </t>
  </si>
  <si>
    <t>Količina je ocenjena.</t>
  </si>
  <si>
    <t>Čiščenje in premaz zunanjih lesenih rolet z lazurnim premazom 2x v tonu po izbiri ZVKDS (individualni strošek lastnikov). Količina je ocenjena.</t>
  </si>
  <si>
    <t>Kvalitetno čiščenje kovinskih vodil zunanjih rolet dolžine ca 2x210 cm, miniziranje in barvanje z lakiranjem v tonu po izbiri ZVKDS (individualni strošek lastnikov). Vodila so gibljiva (1/3 fiksna, 2/3 gibljiva).</t>
  </si>
  <si>
    <t>Dobava in montaža protigolobje zaščite z bodičkami (horizontalni del odtočnih cevi in venci nad okni). Točna lokacija se določi naknadno. V 1m1 sta zaradi velike širine polic zajeti po dve vrstici bodic!</t>
  </si>
  <si>
    <t>Enako kot predhodna postavka 14., le izdelava finega strukturnega ometa iz industrijsko izdelane apnene malte, granulacije podoben kot obstoječi. Zariban na na način kot obstoječa struktura. Vzorec potrdi ZVKDS. Faktor je 1,30 na narisno površino fasade.</t>
  </si>
  <si>
    <r>
      <t xml:space="preserve">Izdelava finega strukturnega </t>
    </r>
    <r>
      <rPr>
        <b/>
        <sz val="10"/>
        <rFont val="Arial CE"/>
        <charset val="238"/>
      </rPr>
      <t xml:space="preserve">barvanega </t>
    </r>
    <r>
      <rPr>
        <sz val="10"/>
        <rFont val="Arial CE"/>
        <charset val="238"/>
      </rPr>
      <t>ometa iz industrijsko izdelane apnene malte, granulacije podoben kot obstoječi. Zariban na na način kot obstoječa struktura. Barva in vzorec po potrditvi ZVKDS. Barvni omet v dveh tonih, kompletno z vsemi policami, okenskimi okvirji in venci. Faktor je 1,30 na narisno površino fasade.</t>
    </r>
  </si>
  <si>
    <t>Izvedba protigrafitnega premaza na pritličnem delu objekta. Premaz ne sme imeti mokrega učinka.</t>
  </si>
  <si>
    <t>5% za razna nepredvidena dela, ki niso zajeta v tem popisu del</t>
  </si>
  <si>
    <t>Verzija: 2513/2025-V2a
z dne 28.11.2025</t>
  </si>
  <si>
    <t>Izdelava in montaža nosilcev za reklamne table po navodilih ZVKDS pred vhodom (4 nosilec za table). Strošek lastnikov lokala.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</si>
</sst>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quot;SIT&quot;_-;\-* #,##0.00\ &quot;SIT&quot;_-;_-* &quot;-&quot;??\ &quot;SIT&quot;_-;_-@_-"/>
    <numFmt numFmtId="165" formatCode="#,##0.00\ &quot;€&quot;"/>
    <numFmt numFmtId="166" formatCode="_-* #,##0.00\ _S_I_T_-;\-* #,##0.00\ _S_I_T_-;_-* &quot;-&quot;??\ _S_I_T_-;_-@_-"/>
  </numFmts>
  <fonts count="42">
    <font>
      <sz val="10"/>
      <name val="Arial CE"/>
      <charset val="238"/>
    </font>
    <font>
      <sz val="10"/>
      <name val="Arial CE"/>
      <charset val="238"/>
    </font>
    <font>
      <b/>
      <sz val="10"/>
      <name val="Arial CE"/>
      <family val="2"/>
      <charset val="238"/>
    </font>
    <font>
      <sz val="10"/>
      <name val="Arial CE"/>
      <family val="2"/>
      <charset val="238"/>
    </font>
    <font>
      <sz val="10"/>
      <name val="Arial"/>
      <family val="2"/>
      <charset val="238"/>
    </font>
    <font>
      <b/>
      <sz val="10"/>
      <color indexed="12"/>
      <name val="Arial CE"/>
      <charset val="238"/>
    </font>
    <font>
      <sz val="10"/>
      <name val="Times New Roman"/>
      <family val="1"/>
      <charset val="238"/>
    </font>
    <font>
      <sz val="10"/>
      <name val="Arial"/>
      <family val="2"/>
      <charset val="238"/>
    </font>
    <font>
      <sz val="10"/>
      <name val="SL Dutch"/>
      <charset val="238"/>
    </font>
    <font>
      <sz val="10"/>
      <name val="Arial"/>
      <family val="2"/>
      <charset val="238"/>
    </font>
    <font>
      <sz val="11"/>
      <name val="Arial"/>
      <family val="2"/>
      <charset val="238"/>
    </font>
    <font>
      <i/>
      <sz val="11"/>
      <name val="Arial"/>
      <family val="2"/>
      <charset val="238"/>
    </font>
    <font>
      <i/>
      <sz val="10"/>
      <name val="Times New Roman"/>
      <family val="1"/>
      <charset val="238"/>
    </font>
    <font>
      <i/>
      <sz val="10"/>
      <name val="Arial"/>
      <family val="2"/>
      <charset val="238"/>
    </font>
    <font>
      <i/>
      <sz val="7"/>
      <name val="Arial"/>
      <family val="2"/>
      <charset val="238"/>
    </font>
    <font>
      <b/>
      <sz val="10"/>
      <color indexed="12"/>
      <name val="Arial CE"/>
      <family val="2"/>
      <charset val="238"/>
    </font>
    <font>
      <b/>
      <sz val="12"/>
      <name val="Arial CE"/>
      <charset val="238"/>
    </font>
    <font>
      <sz val="10"/>
      <color indexed="12"/>
      <name val="Arial CE"/>
      <family val="2"/>
      <charset val="238"/>
    </font>
    <font>
      <sz val="10"/>
      <color rgb="FFFF0000"/>
      <name val="Arial CE"/>
      <charset val="238"/>
    </font>
    <font>
      <b/>
      <sz val="12"/>
      <name val="Arial"/>
      <family val="2"/>
      <charset val="238"/>
    </font>
    <font>
      <b/>
      <sz val="7"/>
      <name val="Arial"/>
      <family val="2"/>
      <charset val="238"/>
    </font>
    <font>
      <b/>
      <i/>
      <u/>
      <sz val="8"/>
      <name val="Arial"/>
      <family val="2"/>
      <charset val="238"/>
    </font>
    <font>
      <b/>
      <i/>
      <u/>
      <sz val="10"/>
      <name val="Arial"/>
      <family val="2"/>
      <charset val="238"/>
    </font>
    <font>
      <b/>
      <i/>
      <sz val="10"/>
      <name val="Arial"/>
      <family val="2"/>
      <charset val="238"/>
    </font>
    <font>
      <b/>
      <i/>
      <sz val="8"/>
      <name val="Arial"/>
      <family val="2"/>
      <charset val="238"/>
    </font>
    <font>
      <i/>
      <sz val="9"/>
      <name val="Arial"/>
      <family val="2"/>
      <charset val="238"/>
    </font>
    <font>
      <b/>
      <sz val="10"/>
      <name val="Arial"/>
      <family val="2"/>
      <charset val="238"/>
    </font>
    <font>
      <sz val="9"/>
      <name val="Arial"/>
      <family val="2"/>
      <charset val="238"/>
    </font>
    <font>
      <b/>
      <sz val="8"/>
      <name val="Arial"/>
      <family val="2"/>
      <charset val="238"/>
    </font>
    <font>
      <b/>
      <i/>
      <sz val="10"/>
      <color rgb="FFFF0000"/>
      <name val="Arial"/>
      <family val="2"/>
      <charset val="238"/>
    </font>
    <font>
      <i/>
      <sz val="10"/>
      <color rgb="FFFF0000"/>
      <name val="Arial"/>
      <family val="2"/>
      <charset val="238"/>
    </font>
    <font>
      <i/>
      <sz val="9"/>
      <color rgb="FFFF0000"/>
      <name val="Arial"/>
      <family val="2"/>
      <charset val="238"/>
    </font>
    <font>
      <b/>
      <sz val="9"/>
      <name val="Arial"/>
      <family val="2"/>
      <charset val="238"/>
    </font>
    <font>
      <b/>
      <sz val="6"/>
      <color rgb="FFFF0000"/>
      <name val="Arial"/>
      <family val="2"/>
      <charset val="238"/>
    </font>
    <font>
      <u/>
      <sz val="10"/>
      <name val="Arial CE"/>
      <charset val="238"/>
    </font>
    <font>
      <b/>
      <sz val="10"/>
      <name val="Arial CE"/>
      <charset val="238"/>
    </font>
    <font>
      <b/>
      <u/>
      <sz val="10"/>
      <name val="Arial CE"/>
      <charset val="238"/>
    </font>
    <font>
      <sz val="10"/>
      <color rgb="FFFF0000"/>
      <name val="Arial CE"/>
      <family val="2"/>
      <charset val="238"/>
    </font>
    <font>
      <b/>
      <u/>
      <sz val="10"/>
      <name val="Arial"/>
      <family val="2"/>
      <charset val="238"/>
    </font>
    <font>
      <b/>
      <u/>
      <sz val="10"/>
      <name val="Arial CE"/>
      <family val="2"/>
      <charset val="238"/>
    </font>
    <font>
      <sz val="10"/>
      <name val="Arial"/>
      <family val="2"/>
      <charset val="238"/>
    </font>
    <font>
      <u/>
      <sz val="10"/>
      <color theme="10"/>
      <name val="Arial"/>
      <family val="2"/>
      <charset val="23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3">
    <xf numFmtId="0" fontId="0" fillId="0" borderId="0"/>
    <xf numFmtId="0" fontId="6" fillId="0" borderId="0"/>
    <xf numFmtId="0" fontId="7" fillId="0" borderId="0"/>
    <xf numFmtId="0" fontId="4" fillId="0" borderId="0" applyNumberFormat="0" applyFill="0" applyBorder="0" applyAlignment="0" applyProtection="0"/>
    <xf numFmtId="0" fontId="8" fillId="0" borderId="0"/>
    <xf numFmtId="0" fontId="8" fillId="0" borderId="0"/>
    <xf numFmtId="164" fontId="1" fillId="0" borderId="0" applyFont="0" applyFill="0" applyBorder="0" applyAlignment="0" applyProtection="0"/>
    <xf numFmtId="0" fontId="1" fillId="0" borderId="0"/>
    <xf numFmtId="0" fontId="9" fillId="0" borderId="0"/>
    <xf numFmtId="0" fontId="1" fillId="0" borderId="0"/>
    <xf numFmtId="0" fontId="7" fillId="0" borderId="0"/>
    <xf numFmtId="0" fontId="40" fillId="0" borderId="0"/>
    <xf numFmtId="0" fontId="41" fillId="0" borderId="0" applyNumberFormat="0" applyFill="0" applyBorder="0" applyAlignment="0" applyProtection="0"/>
  </cellStyleXfs>
  <cellXfs count="150">
    <xf numFmtId="0" fontId="0" fillId="0" borderId="0" xfId="0"/>
    <xf numFmtId="0" fontId="0" fillId="0" borderId="0" xfId="0" applyAlignment="1">
      <alignment horizontal="center" vertical="top"/>
    </xf>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Alignment="1">
      <alignment horizontal="center" vertical="top"/>
    </xf>
    <xf numFmtId="0" fontId="2" fillId="0" borderId="0" xfId="0" applyFont="1" applyAlignment="1">
      <alignment horizontal="left" vertical="justify"/>
    </xf>
    <xf numFmtId="0" fontId="3" fillId="0" borderId="0" xfId="0" applyFont="1" applyAlignment="1">
      <alignment horizontal="center"/>
    </xf>
    <xf numFmtId="0" fontId="3" fillId="0" borderId="0" xfId="0" applyFont="1"/>
    <xf numFmtId="0" fontId="3" fillId="0" borderId="0" xfId="0" applyFont="1" applyAlignment="1">
      <alignment horizontal="left" vertical="justify"/>
    </xf>
    <xf numFmtId="0" fontId="3" fillId="0" borderId="0" xfId="0" applyFont="1" applyAlignment="1">
      <alignment vertical="justify"/>
    </xf>
    <xf numFmtId="4" fontId="3" fillId="0" borderId="0" xfId="0" applyNumberFormat="1" applyFont="1"/>
    <xf numFmtId="9" fontId="3" fillId="0" borderId="0" xfId="0" applyNumberFormat="1" applyFont="1" applyAlignment="1">
      <alignment horizontal="left" vertical="justify"/>
    </xf>
    <xf numFmtId="2" fontId="3" fillId="0" borderId="0" xfId="0" applyNumberFormat="1" applyFont="1"/>
    <xf numFmtId="4" fontId="3" fillId="0" borderId="0" xfId="0" applyNumberFormat="1" applyFont="1" applyAlignment="1">
      <alignment horizontal="right"/>
    </xf>
    <xf numFmtId="0" fontId="0" fillId="0" borderId="0" xfId="0" applyAlignment="1">
      <alignment horizontal="left" vertical="justify"/>
    </xf>
    <xf numFmtId="4" fontId="0" fillId="0" borderId="0" xfId="0" applyNumberFormat="1"/>
    <xf numFmtId="165" fontId="0" fillId="0" borderId="0" xfId="6" applyNumberFormat="1" applyFont="1"/>
    <xf numFmtId="165" fontId="0" fillId="0" borderId="1" xfId="6" applyNumberFormat="1" applyFont="1" applyBorder="1"/>
    <xf numFmtId="165" fontId="0" fillId="0" borderId="0" xfId="6" applyNumberFormat="1" applyFont="1" applyBorder="1"/>
    <xf numFmtId="0" fontId="5" fillId="0" borderId="0" xfId="0" applyFont="1" applyAlignment="1">
      <alignment horizontal="center" vertical="top"/>
    </xf>
    <xf numFmtId="0" fontId="5" fillId="0" borderId="0" xfId="0" applyFont="1" applyAlignment="1">
      <alignment horizontal="left" vertical="justify"/>
    </xf>
    <xf numFmtId="0" fontId="5" fillId="0" borderId="0" xfId="0" applyFont="1" applyAlignment="1">
      <alignment horizontal="center"/>
    </xf>
    <xf numFmtId="4" fontId="5" fillId="0" borderId="0" xfId="0" applyNumberFormat="1" applyFont="1"/>
    <xf numFmtId="0" fontId="5" fillId="0" borderId="0" xfId="0" applyFont="1"/>
    <xf numFmtId="165" fontId="5" fillId="0" borderId="2" xfId="6" applyNumberFormat="1" applyFont="1" applyBorder="1"/>
    <xf numFmtId="10" fontId="3" fillId="0" borderId="0" xfId="0" applyNumberFormat="1" applyFont="1"/>
    <xf numFmtId="165" fontId="5" fillId="0" borderId="0" xfId="6" applyNumberFormat="1" applyFont="1" applyBorder="1"/>
    <xf numFmtId="0" fontId="9" fillId="0" borderId="1" xfId="2" applyFont="1" applyBorder="1" applyAlignment="1">
      <alignment horizontal="left"/>
    </xf>
    <xf numFmtId="0" fontId="7" fillId="0" borderId="1" xfId="2" applyBorder="1"/>
    <xf numFmtId="4" fontId="7" fillId="0" borderId="1" xfId="2" applyNumberFormat="1" applyBorder="1" applyAlignment="1">
      <alignment horizontal="right"/>
    </xf>
    <xf numFmtId="0" fontId="6" fillId="0" borderId="0" xfId="1"/>
    <xf numFmtId="4" fontId="10" fillId="0" borderId="0" xfId="2" applyNumberFormat="1" applyFont="1"/>
    <xf numFmtId="0" fontId="12" fillId="0" borderId="0" xfId="1" applyFont="1"/>
    <xf numFmtId="0" fontId="15" fillId="2" borderId="3" xfId="0" applyFont="1" applyFill="1" applyBorder="1"/>
    <xf numFmtId="0" fontId="15" fillId="0" borderId="0" xfId="0" applyFont="1"/>
    <xf numFmtId="0" fontId="16" fillId="0" borderId="2" xfId="0" applyFont="1" applyBorder="1"/>
    <xf numFmtId="0" fontId="16" fillId="0" borderId="2" xfId="0" applyFont="1" applyBorder="1" applyAlignment="1">
      <alignment horizontal="center"/>
    </xf>
    <xf numFmtId="165" fontId="16" fillId="0" borderId="2" xfId="6" applyNumberFormat="1" applyFont="1" applyBorder="1"/>
    <xf numFmtId="0" fontId="16" fillId="0" borderId="0" xfId="0" applyFont="1"/>
    <xf numFmtId="0" fontId="5" fillId="0" borderId="2" xfId="0" applyFont="1" applyBorder="1" applyAlignment="1">
      <alignment horizontal="center" vertical="top"/>
    </xf>
    <xf numFmtId="0" fontId="5" fillId="0" borderId="2" xfId="0" applyFont="1" applyBorder="1" applyAlignment="1">
      <alignment horizontal="left" vertical="justify"/>
    </xf>
    <xf numFmtId="0" fontId="5" fillId="0" borderId="2" xfId="0" applyFont="1" applyBorder="1" applyAlignment="1">
      <alignment horizontal="center"/>
    </xf>
    <xf numFmtId="4" fontId="5" fillId="0" borderId="2" xfId="0" applyNumberFormat="1" applyFont="1" applyBorder="1"/>
    <xf numFmtId="165" fontId="17" fillId="0" borderId="0" xfId="6" applyNumberFormat="1" applyFont="1"/>
    <xf numFmtId="0" fontId="15" fillId="2" borderId="3" xfId="0" applyFont="1" applyFill="1" applyBorder="1" applyAlignment="1">
      <alignment horizontal="left" vertical="justify"/>
    </xf>
    <xf numFmtId="4" fontId="9" fillId="0" borderId="1" xfId="2" applyNumberFormat="1" applyFont="1" applyBorder="1" applyAlignment="1">
      <alignment horizontal="right"/>
    </xf>
    <xf numFmtId="4" fontId="0" fillId="0" borderId="0" xfId="6" applyNumberFormat="1" applyFont="1"/>
    <xf numFmtId="4" fontId="0" fillId="0" borderId="1" xfId="6" applyNumberFormat="1" applyFont="1" applyBorder="1"/>
    <xf numFmtId="4" fontId="0" fillId="0" borderId="0" xfId="6" applyNumberFormat="1" applyFont="1" applyBorder="1"/>
    <xf numFmtId="4" fontId="5" fillId="0" borderId="2" xfId="6" applyNumberFormat="1" applyFont="1" applyBorder="1"/>
    <xf numFmtId="4" fontId="5" fillId="0" borderId="0" xfId="6" applyNumberFormat="1" applyFont="1" applyBorder="1"/>
    <xf numFmtId="4" fontId="16" fillId="0" borderId="2" xfId="6" applyNumberFormat="1" applyFont="1" applyBorder="1"/>
    <xf numFmtId="0" fontId="19" fillId="0" borderId="1" xfId="2" applyFont="1" applyBorder="1" applyAlignment="1">
      <alignment horizontal="left"/>
    </xf>
    <xf numFmtId="0" fontId="14" fillId="0" borderId="4" xfId="7" quotePrefix="1" applyFont="1" applyBorder="1" applyAlignment="1">
      <alignment vertical="justify"/>
    </xf>
    <xf numFmtId="0" fontId="14" fillId="0" borderId="0" xfId="7" quotePrefix="1" applyFont="1" applyAlignment="1">
      <alignment horizontal="left" vertical="justify"/>
    </xf>
    <xf numFmtId="165" fontId="21" fillId="0" borderId="0" xfId="2" applyNumberFormat="1" applyFont="1" applyAlignment="1">
      <alignment horizontal="right"/>
    </xf>
    <xf numFmtId="0" fontId="22" fillId="0" borderId="0" xfId="7" applyFont="1" applyAlignment="1">
      <alignment horizontal="left" vertical="top"/>
    </xf>
    <xf numFmtId="0" fontId="22" fillId="0" borderId="0" xfId="7" applyFont="1" applyAlignment="1">
      <alignment horizontal="justify"/>
    </xf>
    <xf numFmtId="0" fontId="23" fillId="0" borderId="0" xfId="8" applyFont="1" applyAlignment="1">
      <alignment horizontal="left"/>
    </xf>
    <xf numFmtId="4" fontId="13" fillId="0" borderId="0" xfId="8" applyNumberFormat="1" applyFont="1"/>
    <xf numFmtId="4" fontId="11" fillId="0" borderId="0" xfId="8" applyNumberFormat="1" applyFont="1"/>
    <xf numFmtId="4" fontId="21" fillId="0" borderId="0" xfId="8" applyNumberFormat="1" applyFont="1" applyAlignment="1">
      <alignment horizontal="right"/>
    </xf>
    <xf numFmtId="0" fontId="23" fillId="0" borderId="0" xfId="8" quotePrefix="1" applyFont="1" applyAlignment="1">
      <alignment horizontal="center" vertical="top"/>
    </xf>
    <xf numFmtId="0" fontId="24" fillId="0" borderId="0" xfId="8" quotePrefix="1" applyFont="1" applyAlignment="1">
      <alignment horizontal="left"/>
    </xf>
    <xf numFmtId="4" fontId="25" fillId="0" borderId="0" xfId="8" applyNumberFormat="1" applyFont="1"/>
    <xf numFmtId="0" fontId="23" fillId="0" borderId="0" xfId="8" applyFont="1" applyAlignment="1">
      <alignment horizontal="center" vertical="top"/>
    </xf>
    <xf numFmtId="0" fontId="24" fillId="0" borderId="0" xfId="8" applyFont="1" applyAlignment="1">
      <alignment horizontal="left"/>
    </xf>
    <xf numFmtId="0" fontId="26" fillId="0" borderId="0" xfId="8" applyFont="1" applyAlignment="1">
      <alignment horizontal="center" vertical="top"/>
    </xf>
    <xf numFmtId="0" fontId="26" fillId="0" borderId="0" xfId="8" applyFont="1" applyAlignment="1">
      <alignment horizontal="left"/>
    </xf>
    <xf numFmtId="4" fontId="9" fillId="0" borderId="0" xfId="8" applyNumberFormat="1"/>
    <xf numFmtId="4" fontId="27" fillId="0" borderId="0" xfId="8" applyNumberFormat="1" applyFont="1"/>
    <xf numFmtId="0" fontId="9" fillId="0" borderId="0" xfId="0" applyFont="1" applyAlignment="1">
      <alignment horizontal="left" vertical="top"/>
    </xf>
    <xf numFmtId="0" fontId="28" fillId="0" borderId="0" xfId="8" applyFont="1" applyAlignment="1">
      <alignment horizontal="left"/>
    </xf>
    <xf numFmtId="0" fontId="23" fillId="0" borderId="0" xfId="8" quotePrefix="1" applyFont="1" applyAlignment="1">
      <alignment horizontal="left" vertical="top"/>
    </xf>
    <xf numFmtId="0" fontId="29" fillId="0" borderId="0" xfId="8" quotePrefix="1" applyFont="1" applyAlignment="1">
      <alignment horizontal="left" vertical="top"/>
    </xf>
    <xf numFmtId="0" fontId="29" fillId="0" borderId="0" xfId="8" applyFont="1" applyAlignment="1">
      <alignment horizontal="left"/>
    </xf>
    <xf numFmtId="4" fontId="30" fillId="0" borderId="0" xfId="8" applyNumberFormat="1" applyFont="1"/>
    <xf numFmtId="4" fontId="31" fillId="0" borderId="0" xfId="8" applyNumberFormat="1" applyFont="1"/>
    <xf numFmtId="0" fontId="0" fillId="0" borderId="0" xfId="0" applyAlignment="1">
      <alignment horizontal="left" vertical="top"/>
    </xf>
    <xf numFmtId="0" fontId="32" fillId="0" borderId="0" xfId="8" applyFont="1" applyAlignment="1">
      <alignment horizontal="left"/>
    </xf>
    <xf numFmtId="165" fontId="33" fillId="0" borderId="0" xfId="2" applyNumberFormat="1" applyFont="1" applyAlignment="1">
      <alignment horizontal="center" wrapText="1"/>
    </xf>
    <xf numFmtId="0" fontId="9" fillId="0" borderId="0" xfId="7" quotePrefix="1" applyFont="1" applyAlignment="1">
      <alignment vertical="justify"/>
    </xf>
    <xf numFmtId="0" fontId="9" fillId="0" borderId="0" xfId="7" applyFont="1" applyAlignment="1">
      <alignment vertical="justify"/>
    </xf>
    <xf numFmtId="0" fontId="0" fillId="0" borderId="0" xfId="0" applyAlignment="1">
      <alignment horizontal="right" vertical="top"/>
    </xf>
    <xf numFmtId="0" fontId="3" fillId="0" borderId="0" xfId="0" quotePrefix="1" applyFont="1" applyAlignment="1">
      <alignment horizontal="left" vertical="justify"/>
    </xf>
    <xf numFmtId="0" fontId="9" fillId="0" borderId="0" xfId="7" applyFont="1" applyAlignment="1">
      <alignment horizontal="left" vertical="justify" wrapText="1"/>
    </xf>
    <xf numFmtId="0" fontId="9" fillId="0" borderId="0" xfId="7" applyFont="1" applyAlignment="1">
      <alignment horizontal="left" vertical="justify"/>
    </xf>
    <xf numFmtId="0" fontId="35" fillId="0" borderId="0" xfId="0" applyFont="1" applyAlignment="1">
      <alignment horizontal="center" vertical="top"/>
    </xf>
    <xf numFmtId="0" fontId="3" fillId="0" borderId="0" xfId="0" applyFont="1" applyAlignment="1">
      <alignment horizontal="center" vertical="justify"/>
    </xf>
    <xf numFmtId="165" fontId="0" fillId="0" borderId="1" xfId="6" applyNumberFormat="1" applyFont="1" applyBorder="1" applyAlignment="1">
      <alignment horizontal="center"/>
    </xf>
    <xf numFmtId="0" fontId="34" fillId="0" borderId="0" xfId="7" applyFont="1"/>
    <xf numFmtId="0" fontId="1" fillId="0" borderId="0" xfId="7"/>
    <xf numFmtId="0" fontId="5" fillId="3" borderId="0" xfId="0" applyFont="1" applyFill="1" applyAlignment="1">
      <alignment horizontal="center" vertical="top"/>
    </xf>
    <xf numFmtId="0" fontId="5" fillId="3" borderId="0" xfId="0" applyFont="1" applyFill="1" applyAlignment="1">
      <alignment horizontal="left" vertical="justify"/>
    </xf>
    <xf numFmtId="0" fontId="5" fillId="3" borderId="0" xfId="0" applyFont="1" applyFill="1" applyAlignment="1">
      <alignment horizontal="center"/>
    </xf>
    <xf numFmtId="4" fontId="5" fillId="3" borderId="0" xfId="0" applyNumberFormat="1" applyFont="1" applyFill="1"/>
    <xf numFmtId="4" fontId="5" fillId="3" borderId="0" xfId="6" applyNumberFormat="1" applyFont="1" applyFill="1" applyBorder="1"/>
    <xf numFmtId="165" fontId="5" fillId="3" borderId="0" xfId="6" applyNumberFormat="1" applyFont="1" applyFill="1" applyBorder="1"/>
    <xf numFmtId="0" fontId="3" fillId="0" borderId="0" xfId="0" quotePrefix="1" applyFont="1" applyAlignment="1">
      <alignment vertical="justify"/>
    </xf>
    <xf numFmtId="0" fontId="36" fillId="0" borderId="0" xfId="0" applyFont="1" applyAlignment="1">
      <alignment horizontal="left" vertical="justify"/>
    </xf>
    <xf numFmtId="0" fontId="9" fillId="0" borderId="0" xfId="7" applyFont="1" applyAlignment="1">
      <alignment horizontal="center" vertical="top"/>
    </xf>
    <xf numFmtId="0" fontId="9" fillId="0" borderId="0" xfId="7" applyFont="1" applyAlignment="1">
      <alignment horizontal="left"/>
    </xf>
    <xf numFmtId="4" fontId="9" fillId="0" borderId="0" xfId="7" applyNumberFormat="1" applyFont="1"/>
    <xf numFmtId="166" fontId="9" fillId="0" borderId="0" xfId="6" applyNumberFormat="1" applyFont="1" applyFill="1" applyBorder="1" applyAlignment="1">
      <alignment horizontal="right" wrapText="1"/>
    </xf>
    <xf numFmtId="165" fontId="9" fillId="0" borderId="0" xfId="6" applyNumberFormat="1" applyFont="1" applyFill="1" applyBorder="1" applyAlignment="1">
      <alignment horizontal="right" wrapText="1"/>
    </xf>
    <xf numFmtId="165" fontId="9" fillId="0" borderId="1" xfId="6" applyNumberFormat="1" applyFont="1" applyFill="1" applyBorder="1" applyAlignment="1">
      <alignment horizontal="right" wrapText="1"/>
    </xf>
    <xf numFmtId="4" fontId="14" fillId="0" borderId="0" xfId="7" quotePrefix="1" applyNumberFormat="1" applyFont="1" applyAlignment="1">
      <alignment horizontal="left" vertical="justify"/>
    </xf>
    <xf numFmtId="4" fontId="16" fillId="0" borderId="2" xfId="0" applyNumberFormat="1" applyFont="1" applyBorder="1"/>
    <xf numFmtId="0" fontId="38" fillId="0" borderId="0" xfId="7" applyFont="1" applyAlignment="1">
      <alignment horizontal="left" vertical="justify"/>
    </xf>
    <xf numFmtId="0" fontId="26" fillId="0" borderId="0" xfId="7" applyFont="1" applyAlignment="1">
      <alignment horizontal="left" vertical="justify" wrapText="1"/>
    </xf>
    <xf numFmtId="9" fontId="3" fillId="0" borderId="0" xfId="0" quotePrefix="1" applyNumberFormat="1" applyFont="1" applyAlignment="1">
      <alignment horizontal="left" vertical="justify"/>
    </xf>
    <xf numFmtId="165" fontId="0" fillId="0" borderId="0" xfId="0" applyNumberFormat="1"/>
    <xf numFmtId="4" fontId="37" fillId="0" borderId="0" xfId="0" applyNumberFormat="1" applyFont="1"/>
    <xf numFmtId="0" fontId="9" fillId="0" borderId="0" xfId="7" applyFont="1" applyAlignment="1">
      <alignment vertical="top" wrapText="1"/>
    </xf>
    <xf numFmtId="0" fontId="9" fillId="0" borderId="0" xfId="7" quotePrefix="1" applyFont="1" applyAlignment="1">
      <alignment horizontal="left" vertical="justify"/>
    </xf>
    <xf numFmtId="4" fontId="9" fillId="0" borderId="1" xfId="7" applyNumberFormat="1" applyFont="1" applyBorder="1"/>
    <xf numFmtId="0" fontId="9" fillId="0" borderId="0" xfId="7" applyFont="1" applyAlignment="1">
      <alignment horizontal="right" vertical="top"/>
    </xf>
    <xf numFmtId="0" fontId="37" fillId="0" borderId="0" xfId="0" applyFont="1" applyAlignment="1">
      <alignment horizontal="left" vertical="justify" wrapText="1"/>
    </xf>
    <xf numFmtId="0" fontId="3" fillId="0" borderId="0" xfId="0" applyFont="1" applyAlignment="1">
      <alignment horizontal="left" vertical="justify" wrapText="1"/>
    </xf>
    <xf numFmtId="0" fontId="9" fillId="0" borderId="0" xfId="7" applyFont="1" applyAlignment="1">
      <alignment horizontal="center"/>
    </xf>
    <xf numFmtId="0" fontId="39" fillId="0" borderId="0" xfId="0" applyFont="1"/>
    <xf numFmtId="0" fontId="9" fillId="0" borderId="0" xfId="7" quotePrefix="1" applyFont="1" applyAlignment="1">
      <alignment vertical="justify" wrapText="1"/>
    </xf>
    <xf numFmtId="0" fontId="4" fillId="0" borderId="0" xfId="7" applyFont="1" applyAlignment="1">
      <alignment horizontal="left" vertical="justify" wrapText="1"/>
    </xf>
    <xf numFmtId="0" fontId="0" fillId="0" borderId="0" xfId="0" applyAlignment="1">
      <alignment horizontal="left" vertical="justify" wrapText="1"/>
    </xf>
    <xf numFmtId="0" fontId="18" fillId="0" borderId="0" xfId="0" applyFont="1" applyAlignment="1">
      <alignment horizontal="left" vertical="justify" wrapText="1"/>
    </xf>
    <xf numFmtId="0" fontId="4" fillId="0" borderId="0" xfId="7" applyFont="1" applyAlignment="1">
      <alignment vertical="top" wrapText="1"/>
    </xf>
    <xf numFmtId="0" fontId="35" fillId="0" borderId="0" xfId="0" applyFont="1" applyAlignment="1">
      <alignment horizontal="left" vertical="justify"/>
    </xf>
    <xf numFmtId="0" fontId="3" fillId="5" borderId="0" xfId="0" applyFont="1" applyFill="1" applyAlignment="1">
      <alignment horizontal="left" vertical="justify"/>
    </xf>
    <xf numFmtId="9" fontId="0" fillId="0" borderId="0" xfId="0" applyNumberFormat="1" applyAlignment="1">
      <alignment horizontal="left" vertical="justify" wrapText="1"/>
    </xf>
    <xf numFmtId="4" fontId="3" fillId="0" borderId="0" xfId="0" quotePrefix="1" applyNumberFormat="1" applyFont="1"/>
    <xf numFmtId="165" fontId="0" fillId="0" borderId="0" xfId="6" quotePrefix="1" applyNumberFormat="1" applyFont="1" applyBorder="1"/>
    <xf numFmtId="0" fontId="36" fillId="0" borderId="0" xfId="0" applyFont="1" applyAlignment="1">
      <alignment horizontal="left" vertical="justify" wrapText="1"/>
    </xf>
    <xf numFmtId="0" fontId="4" fillId="0" borderId="0" xfId="7" applyFont="1" applyAlignment="1">
      <alignment horizontal="left" vertical="justify"/>
    </xf>
    <xf numFmtId="4" fontId="0" fillId="4" borderId="1" xfId="6" applyNumberFormat="1" applyFont="1" applyFill="1" applyBorder="1" applyProtection="1">
      <protection locked="0"/>
    </xf>
    <xf numFmtId="4" fontId="0" fillId="4" borderId="0" xfId="6" applyNumberFormat="1" applyFont="1" applyFill="1" applyProtection="1">
      <protection locked="0"/>
    </xf>
    <xf numFmtId="4" fontId="0" fillId="4" borderId="0" xfId="6" applyNumberFormat="1" applyFont="1" applyFill="1" applyBorder="1" applyProtection="1">
      <protection locked="0"/>
    </xf>
    <xf numFmtId="4" fontId="5" fillId="4" borderId="2" xfId="6" applyNumberFormat="1" applyFont="1" applyFill="1" applyBorder="1" applyProtection="1">
      <protection locked="0"/>
    </xf>
    <xf numFmtId="4" fontId="5" fillId="4" borderId="0" xfId="6" applyNumberFormat="1" applyFont="1" applyFill="1" applyBorder="1" applyProtection="1">
      <protection locked="0"/>
    </xf>
    <xf numFmtId="4" fontId="9" fillId="4" borderId="1" xfId="6" applyNumberFormat="1" applyFont="1" applyFill="1" applyBorder="1" applyAlignment="1" applyProtection="1">
      <alignment horizontal="right" wrapText="1"/>
      <protection locked="0"/>
    </xf>
    <xf numFmtId="4" fontId="9" fillId="4" borderId="0" xfId="6" applyNumberFormat="1" applyFont="1" applyFill="1" applyBorder="1" applyAlignment="1" applyProtection="1">
      <alignment horizontal="right" wrapText="1"/>
      <protection locked="0"/>
    </xf>
    <xf numFmtId="165" fontId="0" fillId="0" borderId="1" xfId="6" quotePrefix="1" applyNumberFormat="1" applyFont="1" applyBorder="1" applyAlignment="1">
      <alignment horizontal="right"/>
    </xf>
    <xf numFmtId="4" fontId="3" fillId="0" borderId="0" xfId="0" quotePrefix="1" applyNumberFormat="1" applyFont="1" applyAlignment="1">
      <alignment horizontal="center"/>
    </xf>
    <xf numFmtId="4" fontId="0" fillId="0" borderId="0" xfId="0" quotePrefix="1" applyNumberFormat="1" applyAlignment="1">
      <alignment horizontal="center"/>
    </xf>
    <xf numFmtId="4" fontId="0" fillId="0" borderId="0" xfId="0" applyNumberFormat="1" applyAlignment="1">
      <alignment horizontal="center"/>
    </xf>
    <xf numFmtId="165" fontId="0" fillId="0" borderId="0" xfId="6" applyNumberFormat="1" applyFont="1" applyAlignment="1">
      <alignment horizontal="center"/>
    </xf>
    <xf numFmtId="165" fontId="0" fillId="0" borderId="1" xfId="6" quotePrefix="1" applyNumberFormat="1" applyFont="1" applyBorder="1" applyAlignment="1">
      <alignment horizontal="center"/>
    </xf>
    <xf numFmtId="4" fontId="0" fillId="4" borderId="1" xfId="6" applyNumberFormat="1" applyFont="1" applyFill="1" applyBorder="1" applyAlignment="1" applyProtection="1">
      <alignment horizontal="center"/>
      <protection locked="0"/>
    </xf>
    <xf numFmtId="4" fontId="0" fillId="0" borderId="0" xfId="6" applyNumberFormat="1" applyFont="1" applyProtection="1">
      <protection locked="0"/>
    </xf>
    <xf numFmtId="49" fontId="20" fillId="0" borderId="4" xfId="7" applyNumberFormat="1" applyFont="1" applyBorder="1" applyAlignment="1">
      <alignment horizontal="left" vertical="justify"/>
    </xf>
  </cellXfs>
  <cellStyles count="13">
    <cellStyle name="Hiperpovezava 2" xfId="12"/>
    <cellStyle name="Navadno" xfId="0" builtinId="0"/>
    <cellStyle name="Navadno 2" xfId="7"/>
    <cellStyle name="Navadno 2 3" xfId="9"/>
    <cellStyle name="Navadno 3" xfId="10"/>
    <cellStyle name="Navadno 4" xfId="11"/>
    <cellStyle name="Navadno_Popis del" xfId="1"/>
    <cellStyle name="Navadno_Župančičeva 10 12 - popis del" xfId="2"/>
    <cellStyle name="Navadno_Župančičeva 10 12 - popis del 2" xfId="8"/>
    <cellStyle name="normal" xfId="3"/>
    <cellStyle name="oft Excel]_x000d__x000a_Comment=The open=/f lines load custom functions into the Paste Function list._x000d__x000a_Maximized=3_x000d__x000a_Basics=1_x000d__x000a_A" xfId="4"/>
    <cellStyle name="ţ_x001d_đB_x000c_ęţ_x0012__x000d_ÝţU_x0001_X_x0005_•_x0006__x0007__x0001__x0001_" xfId="5"/>
    <cellStyle name="Valuta" xfId="6"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5"/>
  <sheetViews>
    <sheetView showGridLines="0" showZeros="0" tabSelected="1" view="pageBreakPreview" zoomScale="120" zoomScaleNormal="100" zoomScaleSheetLayoutView="120" workbookViewId="0">
      <selection activeCell="F58" sqref="F58"/>
    </sheetView>
  </sheetViews>
  <sheetFormatPr defaultRowHeight="12.75"/>
  <cols>
    <col min="1" max="1" width="4.5703125" customWidth="1"/>
    <col min="2" max="2" width="35.140625" style="8" customWidth="1"/>
    <col min="3" max="3" width="6.28515625" style="2" customWidth="1"/>
    <col min="4" max="4" width="9" style="11" customWidth="1"/>
    <col min="5" max="5" width="2.42578125" style="8" customWidth="1"/>
    <col min="6" max="6" width="10.42578125" style="47" bestFit="1" customWidth="1"/>
    <col min="7" max="7" width="2.85546875" style="17" customWidth="1"/>
    <col min="8" max="8" width="14.85546875" style="17" bestFit="1" customWidth="1"/>
    <col min="9" max="9" width="9.85546875" customWidth="1"/>
    <col min="10" max="10" width="17.42578125" bestFit="1" customWidth="1"/>
    <col min="12" max="12" width="11.140625" bestFit="1" customWidth="1"/>
  </cols>
  <sheetData>
    <row r="1" spans="1:9" ht="15.75">
      <c r="A1" s="53" t="s">
        <v>63</v>
      </c>
      <c r="B1" s="28"/>
      <c r="C1" s="29" t="s">
        <v>39</v>
      </c>
      <c r="D1" s="46" t="s">
        <v>62</v>
      </c>
      <c r="E1" s="30"/>
      <c r="F1" s="30" t="s">
        <v>40</v>
      </c>
      <c r="G1" s="30"/>
      <c r="H1" s="30" t="s">
        <v>41</v>
      </c>
      <c r="I1" s="31"/>
    </row>
    <row r="2" spans="1:9" ht="17.25">
      <c r="A2" s="149" t="s">
        <v>64</v>
      </c>
      <c r="B2" s="149"/>
      <c r="C2" s="149"/>
      <c r="D2" s="149"/>
      <c r="E2" s="54"/>
      <c r="F2" s="54"/>
      <c r="G2" s="32"/>
      <c r="H2" s="81" t="s">
        <v>182</v>
      </c>
      <c r="I2" s="31"/>
    </row>
    <row r="3" spans="1:9" ht="14.25">
      <c r="A3" s="55"/>
      <c r="B3" s="55"/>
      <c r="C3" s="55"/>
      <c r="D3" s="107"/>
      <c r="E3" s="55"/>
      <c r="F3" s="55"/>
      <c r="G3" s="32"/>
      <c r="H3" s="56"/>
      <c r="I3" s="33"/>
    </row>
    <row r="4" spans="1:9" ht="14.25">
      <c r="A4" s="57" t="s">
        <v>42</v>
      </c>
      <c r="B4" s="58"/>
      <c r="C4" s="59"/>
      <c r="D4" s="60"/>
      <c r="E4" s="61"/>
      <c r="F4" s="61"/>
      <c r="G4" s="61"/>
      <c r="H4" s="62"/>
      <c r="I4" s="33"/>
    </row>
    <row r="5" spans="1:9">
      <c r="A5" s="63" t="s">
        <v>43</v>
      </c>
      <c r="B5" s="64" t="s">
        <v>45</v>
      </c>
      <c r="C5" s="59"/>
      <c r="D5" s="60"/>
      <c r="E5" s="65"/>
      <c r="F5" s="65"/>
      <c r="G5" s="65"/>
      <c r="H5" s="65"/>
      <c r="I5" s="33"/>
    </row>
    <row r="6" spans="1:9">
      <c r="A6" s="66"/>
      <c r="B6" s="67" t="s">
        <v>46</v>
      </c>
      <c r="C6" s="59"/>
      <c r="D6" s="60"/>
      <c r="E6" s="65"/>
      <c r="F6" s="65"/>
      <c r="G6" s="65"/>
      <c r="H6" s="65"/>
      <c r="I6" s="33"/>
    </row>
    <row r="7" spans="1:9">
      <c r="A7" s="63" t="s">
        <v>43</v>
      </c>
      <c r="B7" s="67" t="s">
        <v>65</v>
      </c>
      <c r="C7" s="59"/>
      <c r="D7" s="60"/>
      <c r="E7" s="65"/>
      <c r="F7" s="65"/>
      <c r="G7" s="65"/>
      <c r="H7" s="65"/>
      <c r="I7" s="33"/>
    </row>
    <row r="8" spans="1:9">
      <c r="A8" s="63"/>
      <c r="B8" s="67" t="s">
        <v>66</v>
      </c>
      <c r="C8" s="59"/>
      <c r="D8" s="60"/>
      <c r="E8" s="65"/>
      <c r="F8" s="65"/>
      <c r="G8" s="65"/>
      <c r="H8" s="65"/>
      <c r="I8" s="33"/>
    </row>
    <row r="9" spans="1:9">
      <c r="A9" s="63" t="s">
        <v>43</v>
      </c>
      <c r="B9" s="67" t="s">
        <v>47</v>
      </c>
      <c r="C9" s="59"/>
      <c r="D9" s="60"/>
      <c r="E9" s="65"/>
      <c r="F9" s="65"/>
      <c r="G9" s="65"/>
      <c r="H9" s="65"/>
      <c r="I9" s="33"/>
    </row>
    <row r="10" spans="1:9">
      <c r="A10" s="63"/>
      <c r="B10" s="67" t="s">
        <v>48</v>
      </c>
      <c r="C10" s="59"/>
      <c r="D10" s="60"/>
      <c r="E10" s="65"/>
      <c r="F10" s="65"/>
      <c r="G10" s="65"/>
      <c r="H10" s="65"/>
      <c r="I10" s="33"/>
    </row>
    <row r="11" spans="1:9">
      <c r="A11" s="63" t="s">
        <v>43</v>
      </c>
      <c r="B11" s="67" t="s">
        <v>49</v>
      </c>
      <c r="C11" s="59"/>
      <c r="D11" s="60"/>
      <c r="E11" s="65"/>
      <c r="F11" s="65"/>
      <c r="G11" s="65"/>
      <c r="H11" s="65"/>
      <c r="I11" s="33"/>
    </row>
    <row r="12" spans="1:9">
      <c r="A12" s="63"/>
      <c r="B12" s="67" t="s">
        <v>50</v>
      </c>
      <c r="C12" s="59"/>
      <c r="D12" s="60"/>
      <c r="E12" s="65"/>
      <c r="F12" s="65"/>
      <c r="G12" s="65"/>
      <c r="H12" s="65"/>
      <c r="I12" s="33"/>
    </row>
    <row r="13" spans="1:9">
      <c r="A13" s="63" t="s">
        <v>43</v>
      </c>
      <c r="B13" s="67" t="s">
        <v>44</v>
      </c>
      <c r="C13" s="59"/>
      <c r="D13" s="60"/>
      <c r="E13" s="65"/>
      <c r="F13" s="65"/>
      <c r="G13" s="65"/>
      <c r="H13" s="65"/>
      <c r="I13" s="33"/>
    </row>
    <row r="14" spans="1:9">
      <c r="A14" s="63" t="s">
        <v>43</v>
      </c>
      <c r="B14" s="67" t="s">
        <v>51</v>
      </c>
      <c r="C14" s="59"/>
      <c r="D14" s="60"/>
      <c r="E14" s="65"/>
      <c r="F14" s="65"/>
      <c r="G14" s="65"/>
      <c r="H14" s="65"/>
      <c r="I14" s="33"/>
    </row>
    <row r="15" spans="1:9">
      <c r="A15" s="66"/>
      <c r="B15" s="67" t="s">
        <v>53</v>
      </c>
      <c r="C15" s="59"/>
      <c r="D15" s="60"/>
      <c r="E15" s="65"/>
      <c r="F15" s="65"/>
      <c r="G15" s="65"/>
      <c r="H15" s="65"/>
      <c r="I15" s="31"/>
    </row>
    <row r="16" spans="1:9">
      <c r="A16" s="68"/>
      <c r="B16" s="67" t="s">
        <v>52</v>
      </c>
      <c r="C16" s="69"/>
      <c r="D16" s="70"/>
      <c r="E16" s="71"/>
      <c r="F16" s="71"/>
      <c r="G16" s="71"/>
      <c r="H16" s="71"/>
      <c r="I16" s="31"/>
    </row>
    <row r="17" spans="1:9">
      <c r="A17" s="63" t="s">
        <v>43</v>
      </c>
      <c r="B17" s="67" t="s">
        <v>67</v>
      </c>
      <c r="C17" s="59"/>
      <c r="D17" s="60"/>
      <c r="E17" s="65"/>
      <c r="F17" s="65"/>
      <c r="G17" s="65"/>
      <c r="H17" s="65"/>
      <c r="I17" s="31"/>
    </row>
    <row r="18" spans="1:9">
      <c r="A18" s="63" t="s">
        <v>43</v>
      </c>
      <c r="B18" s="67" t="s">
        <v>68</v>
      </c>
      <c r="C18" s="59"/>
      <c r="D18" s="60"/>
      <c r="E18" s="65"/>
      <c r="F18" s="65"/>
      <c r="G18" s="65"/>
      <c r="H18" s="65"/>
      <c r="I18" s="31"/>
    </row>
    <row r="19" spans="1:9">
      <c r="A19" s="63" t="s">
        <v>43</v>
      </c>
      <c r="B19" s="67" t="s">
        <v>69</v>
      </c>
      <c r="C19" s="59"/>
      <c r="D19" s="60"/>
      <c r="E19" s="65"/>
      <c r="F19" s="65"/>
      <c r="G19" s="65"/>
      <c r="H19" s="65"/>
      <c r="I19" s="31"/>
    </row>
    <row r="20" spans="1:9">
      <c r="A20" s="63" t="s">
        <v>43</v>
      </c>
      <c r="B20" s="67" t="s">
        <v>70</v>
      </c>
      <c r="C20" s="59"/>
      <c r="D20" s="60"/>
      <c r="E20" s="65"/>
      <c r="F20" s="65"/>
      <c r="G20" s="65"/>
      <c r="H20" s="65"/>
      <c r="I20" s="31"/>
    </row>
    <row r="21" spans="1:9">
      <c r="A21" s="63" t="s">
        <v>43</v>
      </c>
      <c r="B21" s="67" t="s">
        <v>71</v>
      </c>
      <c r="C21" s="59"/>
      <c r="D21" s="60"/>
      <c r="E21" s="65"/>
      <c r="F21" s="65"/>
      <c r="G21" s="65"/>
      <c r="H21" s="65"/>
      <c r="I21" s="31"/>
    </row>
    <row r="22" spans="1:9">
      <c r="A22" s="63"/>
      <c r="B22" s="67" t="s">
        <v>72</v>
      </c>
      <c r="C22" s="59"/>
      <c r="D22" s="60"/>
      <c r="E22" s="65"/>
      <c r="F22" s="65"/>
      <c r="G22" s="65"/>
      <c r="H22" s="65"/>
      <c r="I22" s="31"/>
    </row>
    <row r="23" spans="1:9">
      <c r="A23" s="72"/>
      <c r="B23" s="67"/>
      <c r="C23" s="59"/>
      <c r="D23" s="60"/>
      <c r="E23" s="65"/>
      <c r="F23" s="65"/>
      <c r="G23" s="65"/>
      <c r="H23" s="65"/>
      <c r="I23" s="31"/>
    </row>
    <row r="24" spans="1:9">
      <c r="A24" s="72"/>
      <c r="B24" s="73" t="s">
        <v>73</v>
      </c>
      <c r="C24" s="59"/>
      <c r="D24" s="60"/>
      <c r="E24" s="65"/>
      <c r="F24" s="65"/>
      <c r="G24" s="65"/>
      <c r="H24" s="65"/>
      <c r="I24" s="31"/>
    </row>
    <row r="25" spans="1:9">
      <c r="A25" s="74"/>
      <c r="B25" s="73" t="s">
        <v>138</v>
      </c>
      <c r="C25" s="59"/>
      <c r="D25" s="60"/>
      <c r="E25" s="65"/>
      <c r="F25" s="65"/>
      <c r="G25" s="65"/>
      <c r="H25" s="65"/>
      <c r="I25" s="31"/>
    </row>
    <row r="26" spans="1:9">
      <c r="A26" s="75"/>
      <c r="B26" s="73" t="s">
        <v>161</v>
      </c>
      <c r="C26" s="76"/>
      <c r="D26" s="77"/>
      <c r="E26" s="78"/>
      <c r="F26" s="78"/>
      <c r="G26" s="78"/>
      <c r="H26" s="65"/>
      <c r="I26" s="31"/>
    </row>
    <row r="27" spans="1:9">
      <c r="A27" s="74"/>
      <c r="B27" s="73" t="s">
        <v>74</v>
      </c>
      <c r="C27" s="59"/>
      <c r="D27" s="60"/>
      <c r="E27" s="65"/>
      <c r="F27" s="65"/>
      <c r="G27" s="65"/>
      <c r="H27" s="65"/>
      <c r="I27" s="31"/>
    </row>
    <row r="28" spans="1:9">
      <c r="A28" s="74"/>
      <c r="B28" s="73"/>
      <c r="C28" s="59"/>
      <c r="D28" s="60"/>
      <c r="E28" s="65"/>
      <c r="F28" s="65"/>
      <c r="G28" s="65"/>
      <c r="H28" s="65"/>
      <c r="I28" s="31"/>
    </row>
    <row r="29" spans="1:9">
      <c r="A29" s="79"/>
      <c r="B29" s="80" t="s">
        <v>75</v>
      </c>
      <c r="C29" s="59"/>
      <c r="D29" s="65"/>
      <c r="E29" s="65"/>
      <c r="F29" s="65"/>
      <c r="G29" s="65"/>
      <c r="H29" s="65"/>
      <c r="I29" s="31"/>
    </row>
    <row r="31" spans="1:9">
      <c r="A31" s="3" t="s">
        <v>19</v>
      </c>
      <c r="B31" s="34" t="s">
        <v>23</v>
      </c>
    </row>
    <row r="33" spans="1:9">
      <c r="A33" s="3" t="s">
        <v>5</v>
      </c>
      <c r="B33" s="35" t="s">
        <v>15</v>
      </c>
    </row>
    <row r="34" spans="1:9">
      <c r="B34" s="4"/>
    </row>
    <row r="35" spans="1:9" ht="25.5">
      <c r="A35" s="1">
        <v>1</v>
      </c>
      <c r="B35" s="10" t="s">
        <v>21</v>
      </c>
      <c r="E35" s="13"/>
    </row>
    <row r="36" spans="1:9" ht="38.25">
      <c r="A36" s="1"/>
      <c r="B36" s="82" t="s">
        <v>76</v>
      </c>
      <c r="E36" s="13"/>
    </row>
    <row r="37" spans="1:9">
      <c r="A37" s="1"/>
      <c r="B37" s="10"/>
      <c r="E37" s="13"/>
    </row>
    <row r="38" spans="1:9" ht="102">
      <c r="A38" s="1"/>
      <c r="B38" s="82" t="s">
        <v>77</v>
      </c>
      <c r="E38" s="13"/>
    </row>
    <row r="39" spans="1:9">
      <c r="A39" s="1"/>
      <c r="B39" s="10"/>
      <c r="E39" s="13"/>
    </row>
    <row r="40" spans="1:9" s="47" customFormat="1">
      <c r="A40" s="1"/>
      <c r="B40" s="99" t="s">
        <v>85</v>
      </c>
      <c r="C40" s="2"/>
      <c r="D40" s="11"/>
      <c r="E40" s="13"/>
      <c r="G40" s="17"/>
      <c r="H40" s="17"/>
      <c r="I40"/>
    </row>
    <row r="41" spans="1:9" s="47" customFormat="1">
      <c r="A41" s="1"/>
      <c r="B41" s="10"/>
      <c r="C41" s="2"/>
      <c r="D41" s="11"/>
      <c r="E41" s="13"/>
      <c r="G41" s="17"/>
      <c r="H41" s="17"/>
      <c r="I41"/>
    </row>
    <row r="42" spans="1:9" s="47" customFormat="1" ht="25.5">
      <c r="A42" s="1"/>
      <c r="B42" s="99" t="s">
        <v>86</v>
      </c>
      <c r="C42" s="2"/>
      <c r="D42" s="11"/>
      <c r="E42" s="13"/>
      <c r="G42" s="17"/>
      <c r="H42" s="17"/>
      <c r="I42"/>
    </row>
    <row r="43" spans="1:9" s="47" customFormat="1">
      <c r="A43" s="1"/>
      <c r="B43" s="10"/>
      <c r="C43" s="2"/>
      <c r="D43" s="11"/>
      <c r="E43" s="13"/>
      <c r="G43" s="17"/>
      <c r="H43" s="17"/>
      <c r="I43"/>
    </row>
    <row r="44" spans="1:9" s="47" customFormat="1" ht="25.5">
      <c r="A44" s="1"/>
      <c r="B44" s="99" t="s">
        <v>87</v>
      </c>
      <c r="C44" s="2"/>
      <c r="D44" s="11"/>
      <c r="E44" s="13"/>
      <c r="G44" s="17"/>
      <c r="H44" s="17"/>
      <c r="I44"/>
    </row>
    <row r="45" spans="1:9" s="47" customFormat="1">
      <c r="A45" s="1"/>
      <c r="B45" s="10"/>
      <c r="C45" s="2"/>
      <c r="D45" s="11"/>
      <c r="E45" s="13"/>
      <c r="G45" s="17"/>
      <c r="H45" s="17"/>
      <c r="I45"/>
    </row>
    <row r="46" spans="1:9" ht="25.5">
      <c r="A46" s="1"/>
      <c r="B46" s="99" t="s">
        <v>88</v>
      </c>
      <c r="E46" s="13"/>
    </row>
    <row r="47" spans="1:9">
      <c r="A47" s="1"/>
      <c r="B47" s="10"/>
      <c r="E47" s="13"/>
    </row>
    <row r="48" spans="1:9" ht="25.5">
      <c r="A48" s="1"/>
      <c r="B48" s="82" t="s">
        <v>89</v>
      </c>
      <c r="E48" s="13"/>
    </row>
    <row r="49" spans="1:8">
      <c r="A49" s="1"/>
      <c r="B49" s="10"/>
      <c r="E49" s="13"/>
    </row>
    <row r="50" spans="1:8" ht="25.5">
      <c r="A50" s="1"/>
      <c r="B50" s="82" t="s">
        <v>78</v>
      </c>
      <c r="E50" s="13"/>
    </row>
    <row r="51" spans="1:8">
      <c r="A51" s="1"/>
      <c r="B51" s="10"/>
      <c r="E51" s="13"/>
    </row>
    <row r="52" spans="1:8" ht="89.25">
      <c r="A52" s="1"/>
      <c r="B52" s="122" t="s">
        <v>123</v>
      </c>
      <c r="E52" s="13"/>
    </row>
    <row r="53" spans="1:8">
      <c r="A53" s="1"/>
      <c r="B53" s="10"/>
      <c r="E53" s="13"/>
    </row>
    <row r="54" spans="1:8">
      <c r="A54" s="1"/>
      <c r="B54" s="82" t="s">
        <v>79</v>
      </c>
      <c r="E54" s="13"/>
    </row>
    <row r="55" spans="1:8">
      <c r="A55" s="1"/>
      <c r="B55" s="83"/>
      <c r="E55" s="13"/>
    </row>
    <row r="56" spans="1:8" ht="38.25">
      <c r="A56" s="1"/>
      <c r="B56" s="83" t="s">
        <v>80</v>
      </c>
      <c r="C56" s="2" t="s">
        <v>16</v>
      </c>
      <c r="D56" s="11">
        <v>1</v>
      </c>
      <c r="E56" s="13"/>
      <c r="F56" s="134">
        <v>0</v>
      </c>
      <c r="H56" s="18">
        <f>D56*F56</f>
        <v>0</v>
      </c>
    </row>
    <row r="57" spans="1:8">
      <c r="A57" s="1"/>
      <c r="B57" s="10"/>
      <c r="E57" s="13"/>
      <c r="F57" s="135"/>
      <c r="H57" s="17" t="s">
        <v>37</v>
      </c>
    </row>
    <row r="58" spans="1:8" ht="63.75">
      <c r="A58" s="1">
        <f>A35+1</f>
        <v>2</v>
      </c>
      <c r="B58" s="10" t="s">
        <v>84</v>
      </c>
      <c r="C58" s="2" t="s">
        <v>1</v>
      </c>
      <c r="D58" s="11">
        <v>1100</v>
      </c>
      <c r="E58" s="13"/>
      <c r="F58" s="134">
        <v>0</v>
      </c>
      <c r="H58" s="18">
        <f>D58*F58</f>
        <v>0</v>
      </c>
    </row>
    <row r="59" spans="1:8">
      <c r="A59" s="1"/>
      <c r="B59" s="10"/>
      <c r="E59" s="13"/>
      <c r="F59" s="136"/>
      <c r="H59" s="19"/>
    </row>
    <row r="60" spans="1:8" ht="38.25">
      <c r="A60" s="1">
        <f>A58+1</f>
        <v>3</v>
      </c>
      <c r="B60" s="10" t="s">
        <v>99</v>
      </c>
      <c r="C60" s="2" t="s">
        <v>1</v>
      </c>
      <c r="D60" s="11">
        <v>267</v>
      </c>
      <c r="E60" s="13"/>
      <c r="F60" s="134">
        <v>0</v>
      </c>
      <c r="H60" s="18">
        <f>D60*F60</f>
        <v>0</v>
      </c>
    </row>
    <row r="61" spans="1:8">
      <c r="A61" s="1"/>
      <c r="B61" s="10"/>
      <c r="E61" s="13"/>
      <c r="F61" s="135"/>
      <c r="H61" s="17" t="s">
        <v>37</v>
      </c>
    </row>
    <row r="62" spans="1:8" ht="27" customHeight="1">
      <c r="A62" s="1">
        <f>A60+1</f>
        <v>4</v>
      </c>
      <c r="B62" s="9" t="s">
        <v>129</v>
      </c>
      <c r="C62" s="2" t="s">
        <v>4</v>
      </c>
      <c r="D62" s="11">
        <v>2</v>
      </c>
      <c r="E62" s="13"/>
      <c r="F62" s="134">
        <v>0</v>
      </c>
      <c r="H62" s="18">
        <f>D62*F62</f>
        <v>0</v>
      </c>
    </row>
    <row r="63" spans="1:8">
      <c r="A63" s="1"/>
      <c r="B63" s="9"/>
      <c r="E63" s="13"/>
      <c r="F63" s="135"/>
      <c r="H63" s="17" t="s">
        <v>37</v>
      </c>
    </row>
    <row r="64" spans="1:8" ht="25.5">
      <c r="A64" s="1">
        <f>A62+1</f>
        <v>5</v>
      </c>
      <c r="B64" s="9" t="s">
        <v>100</v>
      </c>
      <c r="C64" s="2" t="s">
        <v>16</v>
      </c>
      <c r="D64" s="11">
        <v>1</v>
      </c>
      <c r="E64" s="13"/>
      <c r="F64" s="134">
        <v>0</v>
      </c>
      <c r="H64" s="18">
        <f>D64*F64</f>
        <v>0</v>
      </c>
    </row>
    <row r="65" spans="1:10">
      <c r="A65" s="1"/>
      <c r="B65" s="9"/>
      <c r="E65" s="13"/>
      <c r="F65" s="135"/>
      <c r="H65" s="17" t="s">
        <v>37</v>
      </c>
    </row>
    <row r="66" spans="1:10">
      <c r="A66" s="1">
        <f>A64+1</f>
        <v>6</v>
      </c>
      <c r="B66" s="9" t="s">
        <v>132</v>
      </c>
      <c r="C66" s="2" t="s">
        <v>13</v>
      </c>
      <c r="D66" s="11">
        <v>5</v>
      </c>
      <c r="E66" s="13"/>
      <c r="F66" s="134">
        <v>0</v>
      </c>
      <c r="H66" s="18">
        <f>D66*F66</f>
        <v>0</v>
      </c>
    </row>
    <row r="67" spans="1:10">
      <c r="A67" s="1"/>
      <c r="B67" s="9"/>
      <c r="E67" s="13"/>
      <c r="F67" s="136"/>
      <c r="H67" s="19"/>
    </row>
    <row r="68" spans="1:10" ht="25.5">
      <c r="A68" s="1">
        <f>A66+1</f>
        <v>7</v>
      </c>
      <c r="B68" s="9" t="s">
        <v>168</v>
      </c>
      <c r="C68" s="2" t="s">
        <v>16</v>
      </c>
      <c r="D68" s="11">
        <v>1</v>
      </c>
      <c r="E68" s="13"/>
      <c r="F68" s="134">
        <v>0</v>
      </c>
      <c r="H68" s="18">
        <f>D68*F68</f>
        <v>0</v>
      </c>
    </row>
    <row r="69" spans="1:10">
      <c r="A69" s="1"/>
      <c r="B69" s="9"/>
      <c r="E69" s="13"/>
      <c r="F69" s="136"/>
      <c r="H69" s="19"/>
    </row>
    <row r="70" spans="1:10" ht="25.5">
      <c r="A70" s="1">
        <f>A68+1</f>
        <v>8</v>
      </c>
      <c r="B70" s="9" t="s">
        <v>167</v>
      </c>
      <c r="C70" s="2" t="s">
        <v>16</v>
      </c>
      <c r="D70" s="11">
        <v>1</v>
      </c>
      <c r="E70" s="13"/>
      <c r="F70" s="134">
        <v>0</v>
      </c>
      <c r="H70" s="18">
        <f>D70*F70</f>
        <v>0</v>
      </c>
    </row>
    <row r="71" spans="1:10">
      <c r="A71" s="1"/>
      <c r="B71" s="9"/>
      <c r="E71" s="13"/>
      <c r="F71" s="135"/>
      <c r="H71" s="17" t="s">
        <v>37</v>
      </c>
    </row>
    <row r="72" spans="1:10" ht="117.75" customHeight="1">
      <c r="A72" s="1">
        <f>A70+1</f>
        <v>9</v>
      </c>
      <c r="B72" s="86" t="s">
        <v>112</v>
      </c>
      <c r="C72" s="2" t="s">
        <v>2</v>
      </c>
      <c r="D72" s="11">
        <v>150</v>
      </c>
      <c r="E72" s="13"/>
      <c r="F72" s="134">
        <v>0</v>
      </c>
      <c r="H72" s="18">
        <f>D72*F72</f>
        <v>0</v>
      </c>
    </row>
    <row r="73" spans="1:10">
      <c r="A73" s="1"/>
      <c r="B73" s="10"/>
      <c r="E73" s="13"/>
      <c r="F73" s="135"/>
      <c r="H73" s="17" t="s">
        <v>37</v>
      </c>
    </row>
    <row r="74" spans="1:10" ht="89.25">
      <c r="A74" s="1">
        <f>A72+1</f>
        <v>10</v>
      </c>
      <c r="B74" s="123" t="s">
        <v>133</v>
      </c>
      <c r="E74" s="13"/>
      <c r="F74" s="135"/>
      <c r="H74" s="17" t="s">
        <v>37</v>
      </c>
    </row>
    <row r="75" spans="1:10">
      <c r="A75" s="1"/>
      <c r="B75" s="111" t="s">
        <v>140</v>
      </c>
      <c r="C75" s="2" t="s">
        <v>1</v>
      </c>
      <c r="D75" s="14">
        <v>312</v>
      </c>
      <c r="E75" s="14"/>
      <c r="F75" s="134">
        <v>0</v>
      </c>
      <c r="H75" s="18">
        <f>D75*F75</f>
        <v>0</v>
      </c>
      <c r="J75" s="123"/>
    </row>
    <row r="76" spans="1:10">
      <c r="A76" s="1"/>
      <c r="B76" s="12"/>
      <c r="E76" s="11"/>
      <c r="F76" s="135"/>
      <c r="H76" s="17" t="s">
        <v>37</v>
      </c>
    </row>
    <row r="77" spans="1:10" ht="63.75">
      <c r="A77" s="1">
        <f>A74+1</f>
        <v>11</v>
      </c>
      <c r="B77" s="9" t="s">
        <v>139</v>
      </c>
      <c r="C77" s="2" t="s">
        <v>1</v>
      </c>
      <c r="D77" s="11">
        <v>870</v>
      </c>
      <c r="E77" s="11"/>
      <c r="F77" s="134">
        <v>0</v>
      </c>
      <c r="H77" s="18">
        <f>D77*F77</f>
        <v>0</v>
      </c>
    </row>
    <row r="78" spans="1:10">
      <c r="A78" s="1"/>
      <c r="B78" s="9"/>
      <c r="E78" s="11"/>
      <c r="F78" s="135"/>
      <c r="H78" s="17" t="s">
        <v>37</v>
      </c>
    </row>
    <row r="79" spans="1:10" ht="63.75">
      <c r="A79" s="1">
        <f>A77+1</f>
        <v>12</v>
      </c>
      <c r="B79" s="9" t="s">
        <v>162</v>
      </c>
      <c r="C79" s="2" t="s">
        <v>1</v>
      </c>
      <c r="D79" s="11">
        <v>312</v>
      </c>
      <c r="E79" s="11"/>
      <c r="F79" s="134">
        <v>0</v>
      </c>
      <c r="H79" s="18">
        <f>D79*F79</f>
        <v>0</v>
      </c>
    </row>
    <row r="80" spans="1:10">
      <c r="A80" s="1"/>
      <c r="B80" s="9"/>
      <c r="E80" s="11"/>
      <c r="F80" s="136"/>
      <c r="H80" s="19"/>
    </row>
    <row r="81" spans="1:8" ht="63.75">
      <c r="A81" s="1">
        <f>A79+1</f>
        <v>13</v>
      </c>
      <c r="B81" s="9" t="s">
        <v>141</v>
      </c>
      <c r="C81" s="2" t="s">
        <v>1</v>
      </c>
      <c r="D81" s="11">
        <v>1040</v>
      </c>
      <c r="E81" s="11"/>
      <c r="F81" s="134">
        <v>0</v>
      </c>
      <c r="H81" s="18">
        <f>D81*F81</f>
        <v>0</v>
      </c>
    </row>
    <row r="82" spans="1:8">
      <c r="A82" s="1"/>
      <c r="B82" s="12"/>
      <c r="E82" s="11"/>
      <c r="F82" s="135"/>
      <c r="H82" s="17" t="s">
        <v>37</v>
      </c>
    </row>
    <row r="83" spans="1:8" ht="114.75">
      <c r="A83" s="1">
        <f>A81+1</f>
        <v>14</v>
      </c>
      <c r="B83" s="124" t="s">
        <v>179</v>
      </c>
      <c r="C83" s="2" t="s">
        <v>1</v>
      </c>
      <c r="D83" s="11">
        <v>1040</v>
      </c>
      <c r="E83" s="11"/>
      <c r="F83" s="134">
        <v>0</v>
      </c>
      <c r="H83" s="18">
        <f>D83*F83</f>
        <v>0</v>
      </c>
    </row>
    <row r="84" spans="1:8">
      <c r="A84" s="1"/>
      <c r="B84" s="124"/>
      <c r="E84" s="11"/>
      <c r="F84" s="136"/>
      <c r="H84" s="19"/>
    </row>
    <row r="85" spans="1:8">
      <c r="A85" s="1">
        <f>A83+1</f>
        <v>15</v>
      </c>
      <c r="B85" s="132" t="s">
        <v>153</v>
      </c>
      <c r="D85" s="130"/>
      <c r="E85" s="11"/>
      <c r="F85" s="136"/>
      <c r="H85" s="131"/>
    </row>
    <row r="86" spans="1:8" ht="89.25">
      <c r="A86" s="1"/>
      <c r="B86" s="124" t="s">
        <v>178</v>
      </c>
      <c r="C86" s="2" t="s">
        <v>1</v>
      </c>
      <c r="D86" s="142" t="s">
        <v>128</v>
      </c>
      <c r="E86" s="11"/>
      <c r="F86" s="134">
        <v>0</v>
      </c>
      <c r="H86" s="141" t="s">
        <v>128</v>
      </c>
    </row>
    <row r="87" spans="1:8">
      <c r="A87" s="1"/>
      <c r="B87" s="87"/>
      <c r="D87" s="130"/>
      <c r="E87" s="11"/>
      <c r="F87" s="136"/>
      <c r="H87" s="131"/>
    </row>
    <row r="88" spans="1:8">
      <c r="A88" s="1">
        <f>A83+1</f>
        <v>15</v>
      </c>
      <c r="B88" s="100" t="s">
        <v>151</v>
      </c>
      <c r="E88" s="11"/>
      <c r="F88" s="136"/>
      <c r="H88" s="19"/>
    </row>
    <row r="89" spans="1:8" ht="51">
      <c r="A89" s="84" t="s">
        <v>6</v>
      </c>
      <c r="B89" s="128" t="s">
        <v>157</v>
      </c>
      <c r="C89" s="2" t="s">
        <v>1</v>
      </c>
      <c r="D89" s="11">
        <v>120</v>
      </c>
      <c r="E89" s="11"/>
      <c r="F89" s="134">
        <v>0</v>
      </c>
      <c r="H89" s="18">
        <f>D89*F89</f>
        <v>0</v>
      </c>
    </row>
    <row r="90" spans="1:8">
      <c r="A90" s="84"/>
      <c r="B90" s="125"/>
      <c r="E90" s="11"/>
      <c r="F90" s="136"/>
      <c r="H90" s="19"/>
    </row>
    <row r="91" spans="1:8" ht="25.5">
      <c r="A91" s="84" t="s">
        <v>20</v>
      </c>
      <c r="B91" s="9" t="s">
        <v>152</v>
      </c>
      <c r="C91" s="2" t="s">
        <v>1</v>
      </c>
      <c r="D91" s="11">
        <v>120</v>
      </c>
      <c r="E91" s="11"/>
      <c r="F91" s="134">
        <v>0</v>
      </c>
      <c r="H91" s="18">
        <f>D91*F91</f>
        <v>0</v>
      </c>
    </row>
    <row r="92" spans="1:8">
      <c r="A92" s="84"/>
      <c r="B92" s="9"/>
      <c r="E92" s="11"/>
      <c r="F92" s="136"/>
      <c r="H92" s="19"/>
    </row>
    <row r="93" spans="1:8" ht="38.25">
      <c r="A93" s="84" t="s">
        <v>7</v>
      </c>
      <c r="B93" s="9" t="s">
        <v>158</v>
      </c>
      <c r="C93" s="2" t="s">
        <v>1</v>
      </c>
      <c r="D93" s="11">
        <v>120</v>
      </c>
      <c r="E93" s="11"/>
      <c r="F93" s="134">
        <v>0</v>
      </c>
      <c r="H93" s="18">
        <f>D93*F93</f>
        <v>0</v>
      </c>
    </row>
    <row r="94" spans="1:8">
      <c r="A94" s="84"/>
      <c r="B94" s="12"/>
      <c r="E94" s="11"/>
      <c r="F94" s="136"/>
      <c r="H94" s="19"/>
    </row>
    <row r="95" spans="1:8" ht="76.5">
      <c r="A95" s="84" t="s">
        <v>26</v>
      </c>
      <c r="B95" s="9" t="s">
        <v>154</v>
      </c>
      <c r="C95" s="2" t="s">
        <v>1</v>
      </c>
      <c r="D95" s="11">
        <v>120</v>
      </c>
      <c r="E95" s="11"/>
      <c r="F95" s="134">
        <v>0</v>
      </c>
      <c r="H95" s="18">
        <f>D95*F95</f>
        <v>0</v>
      </c>
    </row>
    <row r="96" spans="1:8">
      <c r="A96" s="84"/>
      <c r="B96" s="12"/>
      <c r="E96" s="11"/>
      <c r="F96" s="136"/>
      <c r="H96" s="19"/>
    </row>
    <row r="97" spans="1:8" ht="127.5">
      <c r="A97" s="84" t="s">
        <v>27</v>
      </c>
      <c r="B97" s="129" t="s">
        <v>159</v>
      </c>
      <c r="C97" s="2" t="s">
        <v>1</v>
      </c>
      <c r="D97" s="11">
        <v>120</v>
      </c>
      <c r="E97" s="11"/>
      <c r="F97" s="134">
        <v>0</v>
      </c>
      <c r="H97" s="18">
        <f>D97*F97</f>
        <v>0</v>
      </c>
    </row>
    <row r="98" spans="1:8">
      <c r="A98" s="1"/>
      <c r="B98" s="12"/>
      <c r="E98" s="11"/>
      <c r="F98" s="136"/>
      <c r="H98" s="19"/>
    </row>
    <row r="99" spans="1:8">
      <c r="A99" s="1">
        <f>A88+1</f>
        <v>16</v>
      </c>
      <c r="B99" s="100" t="s">
        <v>81</v>
      </c>
      <c r="C99"/>
      <c r="D99" s="16"/>
      <c r="E99" s="16"/>
      <c r="F99" s="135"/>
      <c r="H99" s="17" t="s">
        <v>37</v>
      </c>
    </row>
    <row r="100" spans="1:8" ht="89.25">
      <c r="A100" s="84" t="s">
        <v>6</v>
      </c>
      <c r="B100" s="124" t="s">
        <v>149</v>
      </c>
      <c r="C100" t="s">
        <v>16</v>
      </c>
      <c r="D100" s="16">
        <v>1</v>
      </c>
      <c r="E100" s="16"/>
      <c r="F100" s="134">
        <v>0</v>
      </c>
      <c r="H100" s="18">
        <f>D100*F100</f>
        <v>0</v>
      </c>
    </row>
    <row r="101" spans="1:8">
      <c r="A101" s="84"/>
      <c r="B101" s="15"/>
      <c r="C101"/>
      <c r="D101" s="16"/>
      <c r="E101" s="16"/>
      <c r="F101" s="135"/>
    </row>
    <row r="102" spans="1:8" ht="38.25">
      <c r="A102" s="84" t="s">
        <v>20</v>
      </c>
      <c r="B102" s="15" t="s">
        <v>130</v>
      </c>
      <c r="C102" t="s">
        <v>1</v>
      </c>
      <c r="D102" s="16">
        <v>36</v>
      </c>
      <c r="E102" s="16"/>
      <c r="F102" s="134">
        <v>0</v>
      </c>
      <c r="H102" s="18">
        <f>D102*F102</f>
        <v>0</v>
      </c>
    </row>
    <row r="103" spans="1:8">
      <c r="A103" s="84"/>
      <c r="B103" s="15"/>
      <c r="C103"/>
      <c r="D103" s="16"/>
      <c r="E103" s="16"/>
      <c r="F103" s="136"/>
      <c r="H103" s="19"/>
    </row>
    <row r="104" spans="1:8" ht="37.5" customHeight="1">
      <c r="A104" s="84" t="s">
        <v>7</v>
      </c>
      <c r="B104" s="15" t="s">
        <v>150</v>
      </c>
      <c r="C104" t="s">
        <v>1</v>
      </c>
      <c r="D104" s="16">
        <v>36</v>
      </c>
      <c r="E104" s="16"/>
      <c r="F104" s="134">
        <v>0</v>
      </c>
      <c r="H104" s="18">
        <f>D104*F104</f>
        <v>0</v>
      </c>
    </row>
    <row r="105" spans="1:8">
      <c r="A105" s="84"/>
      <c r="B105" s="15"/>
      <c r="C105"/>
      <c r="D105" s="16"/>
      <c r="E105" s="16"/>
      <c r="F105" s="135"/>
      <c r="H105" s="17" t="s">
        <v>37</v>
      </c>
    </row>
    <row r="106" spans="1:8" ht="25.5">
      <c r="A106" s="84" t="s">
        <v>26</v>
      </c>
      <c r="B106" s="15" t="s">
        <v>94</v>
      </c>
      <c r="C106" t="s">
        <v>2</v>
      </c>
      <c r="D106" s="16">
        <v>33</v>
      </c>
      <c r="E106" s="16"/>
      <c r="F106" s="134">
        <v>0</v>
      </c>
      <c r="H106" s="18">
        <f>D106*F106</f>
        <v>0</v>
      </c>
    </row>
    <row r="107" spans="1:8">
      <c r="A107" s="84"/>
      <c r="B107" s="15"/>
      <c r="C107"/>
      <c r="D107" s="16"/>
      <c r="E107" s="16"/>
      <c r="F107" s="136"/>
      <c r="H107" s="19"/>
    </row>
    <row r="108" spans="1:8" ht="25.5">
      <c r="A108" s="84" t="s">
        <v>27</v>
      </c>
      <c r="B108" s="15" t="s">
        <v>131</v>
      </c>
      <c r="C108" t="s">
        <v>1</v>
      </c>
      <c r="D108" s="16">
        <v>46</v>
      </c>
      <c r="E108" s="16"/>
      <c r="F108" s="134">
        <v>0</v>
      </c>
      <c r="H108" s="18">
        <f>D108*F108</f>
        <v>0</v>
      </c>
    </row>
    <row r="109" spans="1:8">
      <c r="A109" s="84"/>
      <c r="B109" s="15"/>
      <c r="C109"/>
      <c r="D109" s="16"/>
      <c r="E109" s="16"/>
      <c r="F109" s="135"/>
      <c r="H109" s="17" t="s">
        <v>37</v>
      </c>
    </row>
    <row r="110" spans="1:8" ht="38.25">
      <c r="A110" s="84" t="s">
        <v>28</v>
      </c>
      <c r="B110" s="15" t="s">
        <v>169</v>
      </c>
      <c r="C110" t="s">
        <v>1</v>
      </c>
      <c r="D110" s="16">
        <v>36</v>
      </c>
      <c r="E110" s="16"/>
      <c r="F110" s="134">
        <v>0</v>
      </c>
      <c r="H110" s="18">
        <f>D110*F110</f>
        <v>0</v>
      </c>
    </row>
    <row r="111" spans="1:8">
      <c r="A111" s="84"/>
      <c r="B111" s="15"/>
      <c r="C111"/>
      <c r="D111" s="16"/>
      <c r="E111" s="16"/>
      <c r="F111" s="135"/>
      <c r="H111" s="17" t="s">
        <v>37</v>
      </c>
    </row>
    <row r="112" spans="1:8" ht="38.25">
      <c r="A112" s="84" t="s">
        <v>30</v>
      </c>
      <c r="B112" s="15" t="s">
        <v>101</v>
      </c>
      <c r="C112" t="s">
        <v>1</v>
      </c>
      <c r="D112" s="16">
        <v>40</v>
      </c>
      <c r="E112" s="16"/>
      <c r="F112" s="134">
        <v>0</v>
      </c>
      <c r="H112" s="18">
        <f>D112*F112</f>
        <v>0</v>
      </c>
    </row>
    <row r="113" spans="1:10">
      <c r="A113" s="84"/>
      <c r="B113" s="15"/>
      <c r="C113"/>
      <c r="D113" s="16"/>
      <c r="E113" s="16"/>
      <c r="F113" s="135"/>
      <c r="H113" s="17" t="s">
        <v>37</v>
      </c>
    </row>
    <row r="114" spans="1:10" ht="13.5" customHeight="1">
      <c r="A114" s="84" t="s">
        <v>58</v>
      </c>
      <c r="B114" s="15" t="s">
        <v>38</v>
      </c>
      <c r="C114" t="s">
        <v>2</v>
      </c>
      <c r="D114" s="16">
        <v>40</v>
      </c>
      <c r="E114" s="16"/>
      <c r="F114" s="134">
        <v>0</v>
      </c>
      <c r="H114" s="18">
        <f>D114*F114</f>
        <v>0</v>
      </c>
    </row>
    <row r="115" spans="1:10" ht="13.5" customHeight="1">
      <c r="A115" s="84"/>
      <c r="B115" s="15"/>
      <c r="C115"/>
      <c r="D115" s="16"/>
      <c r="E115" s="16"/>
      <c r="F115" s="136"/>
      <c r="H115" s="19"/>
    </row>
    <row r="116" spans="1:10" ht="51">
      <c r="A116" s="84" t="s">
        <v>92</v>
      </c>
      <c r="B116" s="15" t="s">
        <v>144</v>
      </c>
      <c r="C116" t="s">
        <v>2</v>
      </c>
      <c r="D116" s="16">
        <v>40</v>
      </c>
      <c r="E116" s="16"/>
      <c r="F116" s="134">
        <v>0</v>
      </c>
      <c r="H116" s="18">
        <f>D116*F116</f>
        <v>0</v>
      </c>
    </row>
    <row r="117" spans="1:10" ht="13.5" customHeight="1">
      <c r="A117" s="84"/>
      <c r="B117" s="15"/>
      <c r="C117"/>
      <c r="D117" s="16"/>
      <c r="E117" s="16"/>
      <c r="F117" s="136"/>
      <c r="H117" s="19"/>
    </row>
    <row r="118" spans="1:10" ht="51">
      <c r="A118" s="84" t="s">
        <v>95</v>
      </c>
      <c r="B118" s="127" t="s">
        <v>145</v>
      </c>
      <c r="C118" t="s">
        <v>1</v>
      </c>
      <c r="D118" s="143" t="s">
        <v>128</v>
      </c>
      <c r="E118" s="144"/>
      <c r="F118" s="147">
        <v>0</v>
      </c>
      <c r="G118" s="145"/>
      <c r="H118" s="146" t="s">
        <v>128</v>
      </c>
    </row>
    <row r="119" spans="1:10" ht="13.5" customHeight="1">
      <c r="A119" s="84"/>
      <c r="B119" s="15"/>
      <c r="C119"/>
      <c r="D119" s="16"/>
      <c r="E119" s="16"/>
      <c r="F119" s="136"/>
      <c r="H119" s="19"/>
      <c r="J119" s="112"/>
    </row>
    <row r="120" spans="1:10" ht="114.75">
      <c r="A120" s="1">
        <f>A99+1</f>
        <v>17</v>
      </c>
      <c r="B120" s="86" t="s">
        <v>96</v>
      </c>
      <c r="C120" t="s">
        <v>2</v>
      </c>
      <c r="D120" s="16">
        <v>356</v>
      </c>
      <c r="E120" s="16"/>
      <c r="F120" s="134">
        <v>0</v>
      </c>
      <c r="H120" s="18">
        <f>D120*F120</f>
        <v>0</v>
      </c>
    </row>
    <row r="121" spans="1:10">
      <c r="A121" s="1"/>
      <c r="B121" s="86"/>
      <c r="C121"/>
      <c r="D121" s="16"/>
      <c r="E121" s="16"/>
      <c r="F121" s="136"/>
      <c r="H121" s="19"/>
    </row>
    <row r="122" spans="1:10" ht="38.25">
      <c r="A122" s="1">
        <f>A120+1</f>
        <v>18</v>
      </c>
      <c r="B122" s="87" t="s">
        <v>105</v>
      </c>
      <c r="C122"/>
      <c r="D122" s="16"/>
      <c r="E122" s="16"/>
      <c r="F122" s="136"/>
      <c r="H122" s="19"/>
    </row>
    <row r="123" spans="1:10">
      <c r="A123" s="1"/>
      <c r="B123" s="87"/>
      <c r="E123" s="11"/>
      <c r="F123" s="136"/>
      <c r="H123" s="19"/>
    </row>
    <row r="124" spans="1:10">
      <c r="A124" s="1"/>
      <c r="B124" s="115" t="s">
        <v>103</v>
      </c>
      <c r="C124" s="2" t="s">
        <v>2</v>
      </c>
      <c r="D124" s="11">
        <v>145</v>
      </c>
      <c r="E124" s="11"/>
      <c r="F124" s="134">
        <v>0</v>
      </c>
      <c r="H124" s="18">
        <f>D124*F124</f>
        <v>0</v>
      </c>
    </row>
    <row r="125" spans="1:10">
      <c r="A125" s="1"/>
      <c r="B125" s="87"/>
      <c r="E125" s="11"/>
      <c r="F125" s="136"/>
      <c r="H125" s="19"/>
    </row>
    <row r="126" spans="1:10">
      <c r="A126" s="1"/>
      <c r="B126" s="115" t="s">
        <v>104</v>
      </c>
      <c r="C126" s="2" t="s">
        <v>2</v>
      </c>
      <c r="D126" s="11">
        <v>200</v>
      </c>
      <c r="E126" s="11"/>
      <c r="F126" s="134">
        <v>0</v>
      </c>
      <c r="H126" s="18">
        <f>D126*F126</f>
        <v>0</v>
      </c>
    </row>
    <row r="127" spans="1:10">
      <c r="A127" s="1"/>
      <c r="B127" s="115"/>
      <c r="E127" s="11"/>
      <c r="F127" s="136"/>
      <c r="H127" s="19"/>
    </row>
    <row r="128" spans="1:10">
      <c r="A128" s="1"/>
      <c r="B128" s="115" t="s">
        <v>120</v>
      </c>
      <c r="C128" s="2" t="s">
        <v>2</v>
      </c>
      <c r="D128" s="11">
        <v>43</v>
      </c>
      <c r="E128" s="11"/>
      <c r="F128" s="134">
        <v>0</v>
      </c>
      <c r="H128" s="18">
        <f>D128*F128</f>
        <v>0</v>
      </c>
    </row>
    <row r="129" spans="1:8">
      <c r="A129" s="1"/>
      <c r="B129" s="15"/>
      <c r="E129" s="11"/>
      <c r="F129" s="135"/>
      <c r="H129" s="17" t="s">
        <v>37</v>
      </c>
    </row>
    <row r="130" spans="1:8" ht="51">
      <c r="A130" s="1">
        <f>A122+1</f>
        <v>19</v>
      </c>
      <c r="B130" s="9" t="s">
        <v>97</v>
      </c>
      <c r="C130" s="2" t="s">
        <v>4</v>
      </c>
      <c r="D130" s="11">
        <v>110</v>
      </c>
      <c r="E130" s="11"/>
      <c r="F130" s="134">
        <v>0</v>
      </c>
      <c r="H130" s="18">
        <f>D130*F130</f>
        <v>0</v>
      </c>
    </row>
    <row r="131" spans="1:8">
      <c r="A131" s="1"/>
      <c r="B131" s="9"/>
      <c r="E131" s="11"/>
      <c r="F131" s="136"/>
      <c r="H131" s="19"/>
    </row>
    <row r="132" spans="1:8" ht="51">
      <c r="A132" s="1">
        <f>A130+1</f>
        <v>20</v>
      </c>
      <c r="B132" s="15" t="s">
        <v>156</v>
      </c>
      <c r="F132" s="135"/>
    </row>
    <row r="133" spans="1:8">
      <c r="A133" s="1"/>
      <c r="B133" s="9" t="s">
        <v>60</v>
      </c>
      <c r="C133" s="2" t="s">
        <v>1</v>
      </c>
      <c r="D133" s="11">
        <v>62</v>
      </c>
      <c r="E133" s="11"/>
      <c r="F133" s="134">
        <v>0</v>
      </c>
      <c r="H133" s="18">
        <f>D133*F133</f>
        <v>0</v>
      </c>
    </row>
    <row r="134" spans="1:8">
      <c r="A134" s="1"/>
      <c r="B134" s="9"/>
      <c r="E134" s="11"/>
      <c r="F134" s="136"/>
      <c r="H134" s="19"/>
    </row>
    <row r="135" spans="1:8" ht="25.5">
      <c r="A135" s="1">
        <f>A132+1</f>
        <v>21</v>
      </c>
      <c r="B135" s="9" t="s">
        <v>146</v>
      </c>
      <c r="C135" s="2" t="s">
        <v>2</v>
      </c>
      <c r="D135" s="11">
        <v>23</v>
      </c>
      <c r="E135" s="11"/>
      <c r="F135" s="134">
        <v>0</v>
      </c>
      <c r="H135" s="18">
        <f>D135*F135</f>
        <v>0</v>
      </c>
    </row>
    <row r="136" spans="1:8">
      <c r="A136" s="1"/>
      <c r="B136" s="9"/>
      <c r="E136" s="11"/>
      <c r="F136" s="136"/>
      <c r="H136" s="19"/>
    </row>
    <row r="137" spans="1:8" ht="25.5">
      <c r="A137" s="1">
        <f>A135+1</f>
        <v>22</v>
      </c>
      <c r="B137" s="9" t="s">
        <v>142</v>
      </c>
      <c r="F137" s="136"/>
    </row>
    <row r="138" spans="1:8">
      <c r="A138" s="1"/>
      <c r="B138" s="9"/>
      <c r="F138" s="136"/>
    </row>
    <row r="139" spans="1:8">
      <c r="A139" s="1"/>
      <c r="B139" s="85" t="s">
        <v>121</v>
      </c>
      <c r="C139" s="2" t="s">
        <v>59</v>
      </c>
      <c r="D139" s="11">
        <v>5</v>
      </c>
      <c r="E139" s="11"/>
      <c r="F139" s="134">
        <v>0</v>
      </c>
      <c r="H139" s="18">
        <f>D139*F139</f>
        <v>0</v>
      </c>
    </row>
    <row r="140" spans="1:8">
      <c r="A140" s="1"/>
      <c r="B140" s="9"/>
      <c r="E140" s="11"/>
      <c r="F140" s="136"/>
      <c r="H140" s="19"/>
    </row>
    <row r="141" spans="1:8" ht="24.75" customHeight="1">
      <c r="A141" s="1">
        <f>A137+1</f>
        <v>23</v>
      </c>
      <c r="B141" s="9" t="s">
        <v>32</v>
      </c>
      <c r="C141" s="2" t="s">
        <v>8</v>
      </c>
      <c r="D141" s="11">
        <v>18</v>
      </c>
      <c r="E141" s="11"/>
      <c r="F141" s="134">
        <v>0</v>
      </c>
      <c r="H141" s="18">
        <f>D141*F141</f>
        <v>0</v>
      </c>
    </row>
    <row r="142" spans="1:8">
      <c r="A142" s="1"/>
      <c r="B142" s="9"/>
      <c r="E142" s="11"/>
      <c r="F142" s="135"/>
      <c r="H142" s="17" t="s">
        <v>37</v>
      </c>
    </row>
    <row r="143" spans="1:8" ht="38.25">
      <c r="A143" s="1">
        <f>A141+1</f>
        <v>24</v>
      </c>
      <c r="B143" s="9" t="s">
        <v>124</v>
      </c>
      <c r="C143" s="2" t="s">
        <v>16</v>
      </c>
      <c r="D143" s="11">
        <v>1</v>
      </c>
      <c r="E143" s="11"/>
      <c r="F143" s="134">
        <v>0</v>
      </c>
      <c r="H143" s="18">
        <f>D143*F143</f>
        <v>0</v>
      </c>
    </row>
    <row r="144" spans="1:8">
      <c r="A144" s="1"/>
      <c r="B144" s="9"/>
      <c r="E144" s="11"/>
      <c r="F144" s="135"/>
      <c r="H144" s="17" t="s">
        <v>37</v>
      </c>
    </row>
    <row r="145" spans="1:8" ht="89.25">
      <c r="A145" s="1">
        <f>A143+1</f>
        <v>25</v>
      </c>
      <c r="B145" s="86" t="s">
        <v>125</v>
      </c>
      <c r="C145" s="2" t="s">
        <v>16</v>
      </c>
      <c r="D145" s="11">
        <v>1</v>
      </c>
      <c r="E145" s="11"/>
      <c r="F145" s="134">
        <v>0</v>
      </c>
      <c r="H145" s="18">
        <f>D145*F145</f>
        <v>0</v>
      </c>
    </row>
    <row r="146" spans="1:8">
      <c r="A146" s="18"/>
      <c r="B146" s="18"/>
      <c r="C146" s="18"/>
      <c r="D146" s="48"/>
      <c r="E146" s="18"/>
      <c r="F146" s="134"/>
      <c r="G146" s="18"/>
      <c r="H146" s="18"/>
    </row>
    <row r="147" spans="1:8" s="24" customFormat="1" ht="13.5" thickBot="1">
      <c r="A147" s="20"/>
      <c r="B147" s="21"/>
      <c r="C147" s="22"/>
      <c r="D147" s="23"/>
      <c r="E147" s="23"/>
      <c r="F147" s="137" t="s">
        <v>3</v>
      </c>
      <c r="G147" s="25"/>
      <c r="H147" s="25">
        <f>SUM(H33:H146)</f>
        <v>0</v>
      </c>
    </row>
    <row r="148" spans="1:8" ht="14.25" customHeight="1" thickTop="1">
      <c r="A148" s="5"/>
      <c r="B148" s="9"/>
      <c r="E148" s="11"/>
      <c r="F148" s="135"/>
      <c r="H148" s="17" t="s">
        <v>37</v>
      </c>
    </row>
    <row r="149" spans="1:8">
      <c r="A149" s="5" t="s">
        <v>9</v>
      </c>
      <c r="B149" s="35" t="s">
        <v>29</v>
      </c>
      <c r="D149" s="14"/>
      <c r="E149" s="14"/>
      <c r="F149" s="135"/>
      <c r="H149" s="17" t="s">
        <v>37</v>
      </c>
    </row>
    <row r="150" spans="1:8">
      <c r="A150" s="1"/>
      <c r="B150" s="12"/>
      <c r="D150" s="14"/>
      <c r="E150" s="14"/>
      <c r="F150" s="135"/>
      <c r="H150" s="17" t="s">
        <v>37</v>
      </c>
    </row>
    <row r="151" spans="1:8" ht="42" customHeight="1">
      <c r="A151" s="1">
        <v>1</v>
      </c>
      <c r="B151" s="9" t="s">
        <v>170</v>
      </c>
      <c r="C151" s="2" t="s">
        <v>4</v>
      </c>
      <c r="D151" s="11">
        <v>2</v>
      </c>
      <c r="E151" s="11"/>
      <c r="F151" s="134">
        <v>0</v>
      </c>
      <c r="H151" s="18">
        <f>D151*F151</f>
        <v>0</v>
      </c>
    </row>
    <row r="152" spans="1:8">
      <c r="A152" s="1"/>
      <c r="B152" s="9"/>
      <c r="E152" s="11"/>
      <c r="F152" s="136"/>
      <c r="H152" s="19"/>
    </row>
    <row r="153" spans="1:8">
      <c r="A153" s="1"/>
      <c r="B153" s="9"/>
      <c r="E153" s="11"/>
      <c r="F153" s="135"/>
      <c r="H153" s="17" t="s">
        <v>37</v>
      </c>
    </row>
    <row r="154" spans="1:8" ht="51">
      <c r="A154" s="1">
        <f>A151+1</f>
        <v>2</v>
      </c>
      <c r="B154" s="9" t="s">
        <v>183</v>
      </c>
      <c r="C154" s="2" t="s">
        <v>16</v>
      </c>
      <c r="D154" s="11">
        <v>1</v>
      </c>
      <c r="E154" s="11"/>
      <c r="F154" s="134">
        <v>0</v>
      </c>
      <c r="H154" s="18">
        <f>D154*F154</f>
        <v>0</v>
      </c>
    </row>
    <row r="155" spans="1:8">
      <c r="A155" s="18"/>
      <c r="B155" s="18"/>
      <c r="C155" s="18"/>
      <c r="D155" s="48"/>
      <c r="E155" s="18"/>
      <c r="F155" s="134"/>
      <c r="G155" s="18"/>
      <c r="H155" s="18"/>
    </row>
    <row r="156" spans="1:8" ht="13.5" thickBot="1">
      <c r="A156" s="20"/>
      <c r="B156" s="21"/>
      <c r="C156" s="22"/>
      <c r="D156" s="23"/>
      <c r="E156" s="23"/>
      <c r="F156" s="137" t="s">
        <v>3</v>
      </c>
      <c r="G156" s="25"/>
      <c r="H156" s="25">
        <f>SUM(H149:H155)</f>
        <v>0</v>
      </c>
    </row>
    <row r="157" spans="1:8" ht="13.5" thickTop="1">
      <c r="A157" s="20"/>
      <c r="B157" s="21"/>
      <c r="C157" s="22"/>
      <c r="D157" s="23"/>
      <c r="E157" s="23"/>
      <c r="F157" s="138"/>
      <c r="G157" s="27"/>
      <c r="H157" s="27"/>
    </row>
    <row r="158" spans="1:8">
      <c r="A158" s="5" t="s">
        <v>11</v>
      </c>
      <c r="B158" s="35" t="s">
        <v>14</v>
      </c>
      <c r="E158" s="11"/>
      <c r="F158" s="135"/>
      <c r="H158" s="17" t="s">
        <v>37</v>
      </c>
    </row>
    <row r="159" spans="1:8">
      <c r="A159" s="5"/>
      <c r="B159" s="35"/>
      <c r="E159" s="11"/>
      <c r="F159" s="135"/>
    </row>
    <row r="160" spans="1:8">
      <c r="A160" s="5"/>
      <c r="B160" s="109" t="s">
        <v>98</v>
      </c>
      <c r="E160" s="11"/>
      <c r="F160" s="135"/>
    </row>
    <row r="161" spans="1:8" ht="76.5">
      <c r="A161" s="5"/>
      <c r="B161" s="110" t="s">
        <v>114</v>
      </c>
      <c r="E161" s="11"/>
      <c r="F161" s="135"/>
    </row>
    <row r="162" spans="1:8">
      <c r="A162" s="1"/>
      <c r="B162" s="9"/>
      <c r="E162" s="11"/>
      <c r="F162" s="135"/>
      <c r="H162" s="17" t="s">
        <v>37</v>
      </c>
    </row>
    <row r="163" spans="1:8" ht="38.25">
      <c r="A163" s="1">
        <v>1</v>
      </c>
      <c r="B163" s="9" t="s">
        <v>113</v>
      </c>
      <c r="C163" s="2" t="s">
        <v>2</v>
      </c>
      <c r="D163" s="11">
        <v>388</v>
      </c>
      <c r="E163" s="11"/>
      <c r="F163" s="134">
        <v>0</v>
      </c>
      <c r="H163" s="18">
        <f>D163*F163</f>
        <v>0</v>
      </c>
    </row>
    <row r="164" spans="1:8">
      <c r="A164" s="1"/>
      <c r="B164" s="9"/>
      <c r="E164" s="11"/>
      <c r="F164" s="135"/>
      <c r="H164" s="17" t="s">
        <v>37</v>
      </c>
    </row>
    <row r="165" spans="1:8" ht="26.25" customHeight="1">
      <c r="A165" s="1">
        <f>A163+1</f>
        <v>2</v>
      </c>
      <c r="B165" s="9" t="s">
        <v>35</v>
      </c>
      <c r="C165" s="2" t="s">
        <v>2</v>
      </c>
      <c r="D165" s="11">
        <v>42</v>
      </c>
      <c r="E165" s="11"/>
      <c r="F165" s="134">
        <v>0</v>
      </c>
      <c r="H165" s="18">
        <f>D165*F165</f>
        <v>0</v>
      </c>
    </row>
    <row r="166" spans="1:8">
      <c r="A166" s="1"/>
      <c r="B166" s="9"/>
      <c r="E166" s="11"/>
      <c r="F166" s="135"/>
      <c r="H166" s="17" t="s">
        <v>37</v>
      </c>
    </row>
    <row r="167" spans="1:8">
      <c r="A167" s="1">
        <f>A165+1</f>
        <v>3</v>
      </c>
      <c r="B167" s="9" t="s">
        <v>106</v>
      </c>
      <c r="E167" s="11"/>
      <c r="F167" s="135"/>
      <c r="H167" s="17" t="s">
        <v>37</v>
      </c>
    </row>
    <row r="168" spans="1:8">
      <c r="A168" s="1"/>
      <c r="B168" s="9"/>
      <c r="E168" s="11"/>
      <c r="F168" s="135"/>
    </row>
    <row r="169" spans="1:8">
      <c r="A169" s="84" t="s">
        <v>6</v>
      </c>
      <c r="B169" s="85" t="s">
        <v>107</v>
      </c>
      <c r="C169" s="2" t="s">
        <v>2</v>
      </c>
      <c r="D169" s="11">
        <v>145</v>
      </c>
      <c r="E169" s="11"/>
      <c r="F169" s="134">
        <v>0</v>
      </c>
      <c r="H169" s="18">
        <f>D169*F169</f>
        <v>0</v>
      </c>
    </row>
    <row r="170" spans="1:8">
      <c r="A170" s="84"/>
      <c r="B170" s="9"/>
      <c r="E170" s="11"/>
      <c r="F170" s="135"/>
      <c r="H170" s="17" t="s">
        <v>37</v>
      </c>
    </row>
    <row r="171" spans="1:8" ht="25.5">
      <c r="A171" s="84" t="s">
        <v>20</v>
      </c>
      <c r="B171" s="85" t="s">
        <v>122</v>
      </c>
      <c r="C171" s="2" t="s">
        <v>2</v>
      </c>
      <c r="D171" s="11">
        <v>200</v>
      </c>
      <c r="E171" s="11"/>
      <c r="F171" s="134">
        <v>0</v>
      </c>
      <c r="H171" s="18">
        <f>D171*F171</f>
        <v>0</v>
      </c>
    </row>
    <row r="172" spans="1:8">
      <c r="A172" s="84"/>
      <c r="B172" s="85"/>
      <c r="E172" s="11"/>
      <c r="F172" s="136"/>
      <c r="H172" s="19"/>
    </row>
    <row r="173" spans="1:8" ht="76.5">
      <c r="A173" s="101">
        <f>A167+1</f>
        <v>4</v>
      </c>
      <c r="B173" s="87" t="s">
        <v>116</v>
      </c>
      <c r="C173" s="120" t="s">
        <v>1</v>
      </c>
      <c r="D173" s="116">
        <v>43</v>
      </c>
      <c r="E173" s="103"/>
      <c r="F173" s="139">
        <v>0</v>
      </c>
      <c r="G173" s="104"/>
      <c r="H173" s="106">
        <f>D173*F173</f>
        <v>0</v>
      </c>
    </row>
    <row r="174" spans="1:8">
      <c r="A174" s="1"/>
      <c r="B174" s="118"/>
      <c r="C174" s="102"/>
      <c r="E174" s="11"/>
      <c r="F174" s="135"/>
    </row>
    <row r="175" spans="1:8" ht="204">
      <c r="A175" s="1">
        <f>A173+1</f>
        <v>5</v>
      </c>
      <c r="B175" s="119" t="s">
        <v>115</v>
      </c>
      <c r="C175" s="102" t="s">
        <v>2</v>
      </c>
      <c r="D175" s="116">
        <v>43</v>
      </c>
      <c r="E175" s="103"/>
      <c r="F175" s="139">
        <v>0</v>
      </c>
      <c r="G175" s="104"/>
      <c r="H175" s="106">
        <f>D175*F175</f>
        <v>0</v>
      </c>
    </row>
    <row r="176" spans="1:8">
      <c r="A176" s="1"/>
      <c r="B176" s="118"/>
      <c r="C176" s="102"/>
      <c r="E176" s="11"/>
      <c r="F176" s="135"/>
    </row>
    <row r="177" spans="1:8" ht="25.5">
      <c r="A177" s="101">
        <f>A175+1</f>
        <v>6</v>
      </c>
      <c r="B177" s="87" t="s">
        <v>117</v>
      </c>
      <c r="C177" s="102" t="s">
        <v>2</v>
      </c>
      <c r="D177" s="116">
        <v>43</v>
      </c>
      <c r="E177" s="103"/>
      <c r="F177" s="139">
        <v>0</v>
      </c>
      <c r="G177" s="104"/>
      <c r="H177" s="106">
        <f>D177*F177</f>
        <v>0</v>
      </c>
    </row>
    <row r="178" spans="1:8">
      <c r="A178" s="101"/>
      <c r="B178" s="87"/>
      <c r="C178" s="102"/>
      <c r="D178" s="103"/>
      <c r="E178" s="103"/>
      <c r="F178" s="140"/>
      <c r="G178" s="104"/>
      <c r="H178" s="105"/>
    </row>
    <row r="179" spans="1:8" ht="51">
      <c r="A179" s="101">
        <f>A177+1</f>
        <v>7</v>
      </c>
      <c r="B179" s="87" t="s">
        <v>108</v>
      </c>
      <c r="C179" s="102" t="s">
        <v>2</v>
      </c>
      <c r="D179" s="116">
        <v>42</v>
      </c>
      <c r="E179" s="103"/>
      <c r="F179" s="139">
        <v>0</v>
      </c>
      <c r="G179" s="104"/>
      <c r="H179" s="106">
        <f>D179*F179</f>
        <v>0</v>
      </c>
    </row>
    <row r="180" spans="1:8">
      <c r="A180" s="101"/>
      <c r="B180" s="87"/>
      <c r="C180" s="102"/>
      <c r="D180" s="103"/>
      <c r="E180" s="103"/>
      <c r="F180" s="140"/>
      <c r="G180" s="104"/>
      <c r="H180" s="105"/>
    </row>
    <row r="181" spans="1:8" ht="25.5">
      <c r="A181" s="101">
        <f>A179+1</f>
        <v>8</v>
      </c>
      <c r="B181" s="87" t="s">
        <v>111</v>
      </c>
      <c r="C181" s="102" t="s">
        <v>4</v>
      </c>
      <c r="D181" s="116">
        <v>4</v>
      </c>
      <c r="E181" s="103"/>
      <c r="F181" s="139">
        <v>0</v>
      </c>
      <c r="G181" s="104"/>
      <c r="H181" s="106">
        <f>D181*F181</f>
        <v>0</v>
      </c>
    </row>
    <row r="182" spans="1:8">
      <c r="A182" s="117"/>
      <c r="B182" s="115"/>
      <c r="C182" s="102"/>
      <c r="D182" s="103"/>
      <c r="E182" s="103"/>
      <c r="F182" s="140"/>
      <c r="G182" s="104"/>
      <c r="H182" s="105"/>
    </row>
    <row r="183" spans="1:8" ht="25.5">
      <c r="A183" s="101">
        <f>A181+1</f>
        <v>9</v>
      </c>
      <c r="B183" s="87" t="s">
        <v>109</v>
      </c>
      <c r="C183" s="102" t="s">
        <v>4</v>
      </c>
      <c r="D183" s="116">
        <v>10</v>
      </c>
      <c r="E183" s="103"/>
      <c r="F183" s="139">
        <v>0</v>
      </c>
      <c r="G183" s="104"/>
      <c r="H183" s="106">
        <f>D183*F183</f>
        <v>0</v>
      </c>
    </row>
    <row r="184" spans="1:8">
      <c r="A184" s="117"/>
      <c r="B184" s="115"/>
      <c r="C184" s="102"/>
      <c r="D184" s="103"/>
      <c r="E184" s="103"/>
      <c r="F184" s="140"/>
      <c r="G184" s="104"/>
      <c r="H184" s="105"/>
    </row>
    <row r="185" spans="1:8" ht="38.25">
      <c r="A185" s="101">
        <f>A183+1</f>
        <v>10</v>
      </c>
      <c r="B185" s="87" t="s">
        <v>110</v>
      </c>
      <c r="C185" s="102" t="s">
        <v>4</v>
      </c>
      <c r="D185" s="116">
        <v>2</v>
      </c>
      <c r="E185" s="103"/>
      <c r="F185" s="139">
        <v>0</v>
      </c>
      <c r="G185" s="104"/>
      <c r="H185" s="106">
        <f>D185*F185</f>
        <v>0</v>
      </c>
    </row>
    <row r="186" spans="1:8">
      <c r="A186" s="117"/>
      <c r="B186" s="115"/>
      <c r="C186" s="102"/>
      <c r="D186" s="103"/>
      <c r="E186" s="103"/>
      <c r="F186" s="140"/>
      <c r="G186" s="104"/>
      <c r="H186" s="105"/>
    </row>
    <row r="187" spans="1:8" ht="66" customHeight="1">
      <c r="A187" s="101">
        <f>A185+1</f>
        <v>11</v>
      </c>
      <c r="B187" s="87" t="s">
        <v>118</v>
      </c>
      <c r="C187" s="102" t="s">
        <v>2</v>
      </c>
      <c r="D187" s="116">
        <v>43</v>
      </c>
      <c r="E187" s="103"/>
      <c r="F187" s="139">
        <v>0</v>
      </c>
      <c r="G187" s="104"/>
      <c r="H187" s="106">
        <f>D187*F187</f>
        <v>0</v>
      </c>
    </row>
    <row r="188" spans="1:8">
      <c r="A188" s="1"/>
      <c r="B188" s="118"/>
      <c r="C188" s="102"/>
      <c r="E188" s="11"/>
      <c r="F188" s="135"/>
    </row>
    <row r="189" spans="1:8" ht="67.5" customHeight="1">
      <c r="A189" s="101">
        <f>A187+1</f>
        <v>12</v>
      </c>
      <c r="B189" s="133" t="s">
        <v>177</v>
      </c>
      <c r="C189" s="102" t="s">
        <v>2</v>
      </c>
      <c r="D189" s="116">
        <v>155</v>
      </c>
      <c r="E189" s="103"/>
      <c r="F189" s="139">
        <v>0</v>
      </c>
      <c r="G189" s="104"/>
      <c r="H189" s="106">
        <f>D189*F189</f>
        <v>0</v>
      </c>
    </row>
    <row r="190" spans="1:8">
      <c r="A190" s="1"/>
      <c r="B190" s="118"/>
      <c r="C190" s="102"/>
      <c r="E190" s="11"/>
      <c r="F190" s="135"/>
    </row>
    <row r="191" spans="1:8">
      <c r="A191" s="18"/>
      <c r="B191" s="18"/>
      <c r="C191" s="18"/>
      <c r="D191" s="48"/>
      <c r="E191" s="18"/>
      <c r="F191" s="134"/>
      <c r="G191" s="18"/>
      <c r="H191" s="18"/>
    </row>
    <row r="192" spans="1:8" s="24" customFormat="1" ht="13.5" thickBot="1">
      <c r="A192" s="20"/>
      <c r="B192" s="21"/>
      <c r="C192" s="22"/>
      <c r="D192" s="23"/>
      <c r="E192" s="23"/>
      <c r="F192" s="137" t="s">
        <v>3</v>
      </c>
      <c r="G192" s="25"/>
      <c r="H192" s="25">
        <f>SUM(H158:H191)</f>
        <v>0</v>
      </c>
    </row>
    <row r="193" spans="1:8" ht="13.5" thickTop="1">
      <c r="A193" s="1"/>
      <c r="B193" s="9"/>
      <c r="E193" s="11"/>
      <c r="F193" s="135"/>
      <c r="H193" s="17" t="s">
        <v>37</v>
      </c>
    </row>
    <row r="194" spans="1:8">
      <c r="A194" s="5" t="s">
        <v>17</v>
      </c>
      <c r="B194" s="35" t="s">
        <v>24</v>
      </c>
      <c r="E194" s="11"/>
      <c r="F194" s="135"/>
      <c r="H194" s="17" t="s">
        <v>37</v>
      </c>
    </row>
    <row r="195" spans="1:8">
      <c r="A195" s="5"/>
      <c r="B195" s="35"/>
      <c r="E195" s="11"/>
      <c r="F195" s="135"/>
    </row>
    <row r="196" spans="1:8">
      <c r="A196" s="5"/>
      <c r="B196" s="121" t="s">
        <v>98</v>
      </c>
      <c r="E196" s="11"/>
      <c r="F196" s="135"/>
    </row>
    <row r="197" spans="1:8" ht="61.5" customHeight="1">
      <c r="A197" s="5"/>
      <c r="B197" s="110" t="s">
        <v>171</v>
      </c>
      <c r="E197" s="11"/>
      <c r="F197" s="135"/>
    </row>
    <row r="198" spans="1:8">
      <c r="A198" s="1"/>
      <c r="B198" s="9"/>
      <c r="E198" s="11"/>
      <c r="F198" s="135"/>
      <c r="H198" s="17" t="s">
        <v>37</v>
      </c>
    </row>
    <row r="199" spans="1:8" ht="99.75" customHeight="1">
      <c r="A199" s="1">
        <v>1</v>
      </c>
      <c r="B199" s="9" t="s">
        <v>147</v>
      </c>
      <c r="E199" s="11"/>
      <c r="F199" s="135"/>
      <c r="H199" s="17" t="s">
        <v>37</v>
      </c>
    </row>
    <row r="200" spans="1:8">
      <c r="A200" s="1"/>
      <c r="B200" s="9"/>
      <c r="E200" s="11"/>
      <c r="F200" s="135"/>
    </row>
    <row r="201" spans="1:8" ht="25.5">
      <c r="A201" s="84" t="s">
        <v>6</v>
      </c>
      <c r="B201" s="9" t="s">
        <v>136</v>
      </c>
      <c r="C201" s="2" t="s">
        <v>4</v>
      </c>
      <c r="D201" s="11">
        <v>2</v>
      </c>
      <c r="E201" s="11"/>
      <c r="F201" s="134">
        <v>0</v>
      </c>
      <c r="H201" s="18">
        <f>D201*F201</f>
        <v>0</v>
      </c>
    </row>
    <row r="202" spans="1:8">
      <c r="A202" s="84"/>
      <c r="B202" s="9"/>
      <c r="D202" s="113"/>
      <c r="E202" s="11"/>
      <c r="F202" s="136"/>
      <c r="H202" s="19"/>
    </row>
    <row r="203" spans="1:8" ht="114.75">
      <c r="A203" s="1">
        <f>A199+1</f>
        <v>2</v>
      </c>
      <c r="B203" s="114" t="s">
        <v>102</v>
      </c>
      <c r="E203" s="11"/>
      <c r="F203" s="135"/>
      <c r="H203" s="17" t="s">
        <v>37</v>
      </c>
    </row>
    <row r="204" spans="1:8" ht="114.75">
      <c r="A204" s="1"/>
      <c r="B204" s="126" t="s">
        <v>148</v>
      </c>
      <c r="E204" s="11"/>
      <c r="F204" s="135"/>
    </row>
    <row r="205" spans="1:8">
      <c r="A205" s="1"/>
      <c r="B205" s="15"/>
      <c r="D205" s="16"/>
      <c r="E205" s="11"/>
      <c r="F205" s="135"/>
    </row>
    <row r="206" spans="1:8" ht="25.5">
      <c r="A206" s="84" t="s">
        <v>6</v>
      </c>
      <c r="B206" s="15" t="s">
        <v>135</v>
      </c>
      <c r="C206" s="2" t="s">
        <v>4</v>
      </c>
      <c r="D206" s="16">
        <v>8</v>
      </c>
      <c r="E206" s="11"/>
      <c r="F206" s="134">
        <v>0</v>
      </c>
      <c r="H206" s="18">
        <f>D206*F206</f>
        <v>0</v>
      </c>
    </row>
    <row r="207" spans="1:8">
      <c r="A207" s="84"/>
      <c r="B207" s="15"/>
      <c r="D207" s="16"/>
      <c r="E207" s="11"/>
      <c r="F207" s="136"/>
      <c r="H207" s="19"/>
    </row>
    <row r="208" spans="1:8" ht="25.5">
      <c r="A208" s="84" t="s">
        <v>20</v>
      </c>
      <c r="B208" s="15" t="s">
        <v>134</v>
      </c>
      <c r="C208" s="2" t="s">
        <v>4</v>
      </c>
      <c r="D208" s="16">
        <v>3</v>
      </c>
      <c r="E208" s="11"/>
      <c r="F208" s="134">
        <v>0</v>
      </c>
      <c r="H208" s="18">
        <f>D208*F208</f>
        <v>0</v>
      </c>
    </row>
    <row r="209" spans="1:8">
      <c r="A209" s="84"/>
      <c r="B209" s="15"/>
      <c r="D209" s="16"/>
      <c r="E209" s="11"/>
      <c r="F209" s="136"/>
      <c r="H209" s="19"/>
    </row>
    <row r="210" spans="1:8" ht="25.5">
      <c r="A210" s="84" t="s">
        <v>7</v>
      </c>
      <c r="B210" s="15" t="s">
        <v>143</v>
      </c>
      <c r="C210" s="2" t="s">
        <v>4</v>
      </c>
      <c r="D210" s="16">
        <v>3</v>
      </c>
      <c r="E210" s="11"/>
      <c r="F210" s="134">
        <v>0</v>
      </c>
      <c r="H210" s="18">
        <f>D210*F210</f>
        <v>0</v>
      </c>
    </row>
    <row r="211" spans="1:8">
      <c r="A211" s="1"/>
      <c r="B211" s="15"/>
      <c r="D211" s="16"/>
      <c r="E211" s="11"/>
      <c r="F211" s="136"/>
      <c r="H211" s="19"/>
    </row>
    <row r="212" spans="1:8" ht="178.5">
      <c r="A212" s="1">
        <f>A203+1</f>
        <v>3</v>
      </c>
      <c r="B212" s="15" t="s">
        <v>172</v>
      </c>
      <c r="C212" s="2" t="s">
        <v>4</v>
      </c>
      <c r="D212" s="16">
        <v>1</v>
      </c>
      <c r="E212" s="11"/>
      <c r="F212" s="134">
        <v>0</v>
      </c>
      <c r="H212" s="18">
        <f>D212*F212</f>
        <v>0</v>
      </c>
    </row>
    <row r="213" spans="1:8">
      <c r="A213" s="1"/>
      <c r="B213" s="9"/>
      <c r="E213" s="11"/>
      <c r="F213" s="136"/>
      <c r="H213" s="19"/>
    </row>
    <row r="214" spans="1:8">
      <c r="A214" s="18"/>
      <c r="B214" s="18"/>
      <c r="C214" s="18"/>
      <c r="D214" s="48"/>
      <c r="E214" s="18"/>
      <c r="F214" s="134"/>
      <c r="G214" s="18"/>
      <c r="H214" s="18"/>
    </row>
    <row r="215" spans="1:8" s="24" customFormat="1" ht="13.5" thickBot="1">
      <c r="A215" s="20"/>
      <c r="B215" s="21"/>
      <c r="C215" s="22"/>
      <c r="D215" s="23"/>
      <c r="E215" s="23"/>
      <c r="F215" s="137" t="s">
        <v>3</v>
      </c>
      <c r="G215" s="25"/>
      <c r="H215" s="25">
        <f>SUM(H194:H214)</f>
        <v>0</v>
      </c>
    </row>
    <row r="216" spans="1:8" ht="13.5" thickTop="1">
      <c r="A216" s="2"/>
      <c r="B216" s="2"/>
      <c r="D216" s="14"/>
      <c r="E216" s="14"/>
      <c r="F216" s="135"/>
      <c r="H216" s="17" t="s">
        <v>37</v>
      </c>
    </row>
    <row r="217" spans="1:8" s="24" customFormat="1">
      <c r="A217" s="5" t="s">
        <v>18</v>
      </c>
      <c r="B217" s="35" t="s">
        <v>10</v>
      </c>
      <c r="C217" s="2"/>
      <c r="D217" s="11"/>
      <c r="E217" s="11"/>
      <c r="F217" s="135"/>
      <c r="G217" s="17"/>
      <c r="H217" s="17" t="s">
        <v>37</v>
      </c>
    </row>
    <row r="218" spans="1:8" s="24" customFormat="1">
      <c r="A218" s="1"/>
      <c r="B218" s="9"/>
      <c r="C218" s="2"/>
      <c r="D218" s="11"/>
      <c r="E218" s="11"/>
      <c r="F218" s="135"/>
      <c r="G218" s="17"/>
      <c r="H218" s="17" t="s">
        <v>37</v>
      </c>
    </row>
    <row r="219" spans="1:8" s="24" customFormat="1" ht="38.25">
      <c r="A219" s="101">
        <v>1</v>
      </c>
      <c r="B219" s="87" t="s">
        <v>90</v>
      </c>
      <c r="C219" s="102"/>
      <c r="D219" s="103"/>
      <c r="E219" s="103"/>
      <c r="F219" s="140"/>
      <c r="G219" s="104"/>
      <c r="H219" s="105"/>
    </row>
    <row r="220" spans="1:8" s="24" customFormat="1" ht="38.25">
      <c r="A220" s="101"/>
      <c r="B220" s="133" t="s">
        <v>155</v>
      </c>
      <c r="C220" s="102" t="s">
        <v>1</v>
      </c>
      <c r="D220" s="11">
        <v>1040</v>
      </c>
      <c r="E220" s="103"/>
      <c r="F220" s="139">
        <v>0</v>
      </c>
      <c r="G220" s="104"/>
      <c r="H220" s="106">
        <f>D220*F220</f>
        <v>0</v>
      </c>
    </row>
    <row r="221" spans="1:8" s="24" customFormat="1">
      <c r="A221" s="101"/>
      <c r="B221" s="87"/>
      <c r="C221" s="102"/>
      <c r="D221" s="11"/>
      <c r="E221" s="103"/>
      <c r="F221" s="140"/>
      <c r="G221" s="104"/>
      <c r="H221" s="105"/>
    </row>
    <row r="222" spans="1:8" s="24" customFormat="1" ht="38.25">
      <c r="A222" s="101">
        <f>A219+1</f>
        <v>2</v>
      </c>
      <c r="B222" s="133" t="s">
        <v>165</v>
      </c>
      <c r="C222" s="102" t="s">
        <v>1</v>
      </c>
      <c r="D222" s="11">
        <v>120</v>
      </c>
      <c r="E222" s="103"/>
      <c r="F222" s="139">
        <v>0</v>
      </c>
      <c r="G222" s="104"/>
      <c r="H222" s="106">
        <f>D222*F222</f>
        <v>0</v>
      </c>
    </row>
    <row r="223" spans="1:8" s="24" customFormat="1">
      <c r="A223" s="101"/>
      <c r="B223" s="87"/>
      <c r="C223" s="102"/>
      <c r="D223" s="103"/>
      <c r="E223" s="103"/>
      <c r="F223" s="140"/>
      <c r="G223" s="104"/>
      <c r="H223" s="105"/>
    </row>
    <row r="224" spans="1:8" s="24" customFormat="1" ht="51">
      <c r="A224" s="101">
        <f>A222+1</f>
        <v>3</v>
      </c>
      <c r="B224" s="87" t="s">
        <v>91</v>
      </c>
      <c r="C224" s="102"/>
      <c r="D224" s="103"/>
      <c r="E224" s="103"/>
      <c r="F224" s="140"/>
      <c r="G224" s="104"/>
      <c r="H224" s="105"/>
    </row>
    <row r="225" spans="1:8" s="24" customFormat="1" ht="38.25">
      <c r="A225" s="101"/>
      <c r="B225" s="133" t="s">
        <v>155</v>
      </c>
      <c r="C225" s="102" t="s">
        <v>1</v>
      </c>
      <c r="D225" s="11">
        <v>1040</v>
      </c>
      <c r="E225" s="103"/>
      <c r="F225" s="139">
        <v>0</v>
      </c>
      <c r="G225" s="104"/>
      <c r="H225" s="106">
        <f>D225*F225</f>
        <v>0</v>
      </c>
    </row>
    <row r="226" spans="1:8" s="24" customFormat="1">
      <c r="A226" s="101"/>
      <c r="B226" s="87"/>
      <c r="C226" s="102"/>
      <c r="D226" s="11"/>
      <c r="E226" s="103"/>
      <c r="F226" s="140"/>
      <c r="G226" s="104"/>
      <c r="H226" s="105"/>
    </row>
    <row r="227" spans="1:8" s="24" customFormat="1" ht="38.25">
      <c r="A227" s="101">
        <f>A224+1</f>
        <v>4</v>
      </c>
      <c r="B227" s="133" t="s">
        <v>166</v>
      </c>
      <c r="C227" s="102" t="s">
        <v>1</v>
      </c>
      <c r="D227" s="11">
        <v>120</v>
      </c>
      <c r="E227" s="103"/>
      <c r="F227" s="139">
        <v>0</v>
      </c>
      <c r="G227" s="104"/>
      <c r="H227" s="106">
        <f>D227*F227</f>
        <v>0</v>
      </c>
    </row>
    <row r="228" spans="1:8" s="24" customFormat="1">
      <c r="A228" s="1"/>
      <c r="B228" s="87"/>
      <c r="C228" s="102"/>
      <c r="D228" s="103"/>
      <c r="E228" s="103"/>
      <c r="F228" s="140"/>
      <c r="G228" s="104"/>
      <c r="H228" s="105"/>
    </row>
    <row r="229" spans="1:8" s="24" customFormat="1" ht="89.25">
      <c r="A229" s="1">
        <f>A227+1</f>
        <v>5</v>
      </c>
      <c r="B229" s="9" t="s">
        <v>173</v>
      </c>
      <c r="C229" s="2"/>
      <c r="D229" s="11"/>
      <c r="E229" s="11"/>
      <c r="F229" s="135"/>
      <c r="G229" s="17"/>
      <c r="H229" s="17" t="s">
        <v>37</v>
      </c>
    </row>
    <row r="230" spans="1:8" s="24" customFormat="1">
      <c r="A230" s="1"/>
      <c r="B230" s="9" t="s">
        <v>174</v>
      </c>
      <c r="C230" s="2" t="s">
        <v>1</v>
      </c>
      <c r="D230" s="11">
        <v>130</v>
      </c>
      <c r="E230" s="11"/>
      <c r="F230" s="134">
        <v>0</v>
      </c>
      <c r="G230" s="17"/>
      <c r="H230" s="18">
        <f>D230*F230</f>
        <v>0</v>
      </c>
    </row>
    <row r="231" spans="1:8" s="24" customFormat="1">
      <c r="A231" s="1"/>
      <c r="B231" s="9"/>
      <c r="C231" s="2"/>
      <c r="D231" s="11"/>
      <c r="E231" s="11"/>
      <c r="F231" s="135"/>
      <c r="G231" s="17"/>
      <c r="H231" s="17" t="s">
        <v>37</v>
      </c>
    </row>
    <row r="232" spans="1:8" s="24" customFormat="1" ht="38.25">
      <c r="A232" s="1">
        <f>A229+1</f>
        <v>6</v>
      </c>
      <c r="B232" s="9" t="s">
        <v>55</v>
      </c>
      <c r="C232" s="2"/>
      <c r="D232" s="11"/>
      <c r="E232" s="11"/>
      <c r="F232" s="135"/>
      <c r="G232" s="17"/>
      <c r="H232" s="17" t="s">
        <v>37</v>
      </c>
    </row>
    <row r="233" spans="1:8" s="24" customFormat="1">
      <c r="A233" s="1"/>
      <c r="B233" s="9" t="s">
        <v>54</v>
      </c>
      <c r="C233" s="2" t="s">
        <v>1</v>
      </c>
      <c r="D233" s="11">
        <v>9</v>
      </c>
      <c r="E233" s="11"/>
      <c r="F233" s="134">
        <v>0</v>
      </c>
      <c r="G233" s="17"/>
      <c r="H233" s="18">
        <f>D233*F233</f>
        <v>0</v>
      </c>
    </row>
    <row r="234" spans="1:8" s="24" customFormat="1">
      <c r="A234" s="1"/>
      <c r="B234" s="9"/>
      <c r="C234" s="2"/>
      <c r="D234" s="11"/>
      <c r="E234" s="11"/>
      <c r="F234" s="136"/>
      <c r="G234" s="17"/>
      <c r="H234" s="19"/>
    </row>
    <row r="235" spans="1:8" s="24" customFormat="1" ht="76.5">
      <c r="A235" s="1">
        <f>A232+1</f>
        <v>7</v>
      </c>
      <c r="B235" s="119" t="s">
        <v>137</v>
      </c>
      <c r="C235" s="2" t="s">
        <v>2</v>
      </c>
      <c r="D235" s="11">
        <v>30</v>
      </c>
      <c r="E235" s="11"/>
      <c r="F235" s="134">
        <v>0</v>
      </c>
      <c r="G235" s="17"/>
      <c r="H235" s="18">
        <f>D235*F235</f>
        <v>0</v>
      </c>
    </row>
    <row r="236" spans="1:8" s="24" customFormat="1">
      <c r="A236" s="1"/>
      <c r="B236" s="9"/>
      <c r="C236" s="2"/>
      <c r="D236" s="11"/>
      <c r="E236" s="11"/>
      <c r="F236" s="136"/>
      <c r="G236" s="17"/>
      <c r="H236" s="19"/>
    </row>
    <row r="237" spans="1:8" s="24" customFormat="1" ht="51">
      <c r="A237" s="1">
        <f>A235+1</f>
        <v>8</v>
      </c>
      <c r="B237" s="9" t="s">
        <v>175</v>
      </c>
      <c r="C237" s="2" t="s">
        <v>1</v>
      </c>
      <c r="D237" s="11">
        <v>110</v>
      </c>
      <c r="E237" s="11"/>
      <c r="F237" s="134">
        <v>0</v>
      </c>
      <c r="G237" s="17"/>
      <c r="H237" s="18">
        <f>D237*F237</f>
        <v>0</v>
      </c>
    </row>
    <row r="238" spans="1:8" s="24" customFormat="1">
      <c r="A238" s="1"/>
      <c r="B238" s="9"/>
      <c r="C238" s="2"/>
      <c r="D238" s="11"/>
      <c r="E238" s="11"/>
      <c r="F238" s="136"/>
      <c r="G238" s="19"/>
      <c r="H238" s="19"/>
    </row>
    <row r="239" spans="1:8" s="24" customFormat="1" ht="76.5">
      <c r="A239" s="1">
        <f>A237+1</f>
        <v>9</v>
      </c>
      <c r="B239" s="9" t="s">
        <v>176</v>
      </c>
      <c r="C239" s="2" t="s">
        <v>16</v>
      </c>
      <c r="D239" s="11">
        <v>56</v>
      </c>
      <c r="E239" s="11"/>
      <c r="F239" s="134">
        <v>0</v>
      </c>
      <c r="G239" s="17"/>
      <c r="H239" s="18">
        <f>D239*F239</f>
        <v>0</v>
      </c>
    </row>
    <row r="240" spans="1:8" s="24" customFormat="1">
      <c r="A240" s="1"/>
      <c r="B240" s="9"/>
      <c r="C240" s="2"/>
      <c r="D240" s="11"/>
      <c r="E240" s="11"/>
      <c r="F240" s="136"/>
      <c r="G240" s="19"/>
      <c r="H240" s="19"/>
    </row>
    <row r="241" spans="1:8" s="24" customFormat="1" ht="38.25">
      <c r="A241" s="1">
        <f>A239+1</f>
        <v>10</v>
      </c>
      <c r="B241" s="9" t="s">
        <v>180</v>
      </c>
      <c r="C241" s="2" t="s">
        <v>1</v>
      </c>
      <c r="D241" s="11">
        <v>120</v>
      </c>
      <c r="E241" s="11"/>
      <c r="F241" s="134">
        <v>0</v>
      </c>
      <c r="G241" s="17"/>
      <c r="H241" s="18">
        <f>D241*F241</f>
        <v>0</v>
      </c>
    </row>
    <row r="242" spans="1:8" s="24" customFormat="1">
      <c r="A242" s="1"/>
      <c r="B242" s="9"/>
      <c r="C242" s="2"/>
      <c r="D242" s="11"/>
      <c r="E242" s="11"/>
      <c r="F242" s="136"/>
      <c r="G242" s="19"/>
      <c r="H242" s="19"/>
    </row>
    <row r="243" spans="1:8" s="24" customFormat="1">
      <c r="A243" s="18"/>
      <c r="B243" s="18"/>
      <c r="C243" s="18"/>
      <c r="D243" s="48"/>
      <c r="E243" s="18"/>
      <c r="F243" s="134"/>
      <c r="G243" s="18"/>
      <c r="H243" s="18"/>
    </row>
    <row r="244" spans="1:8" s="24" customFormat="1" ht="13.5" thickBot="1">
      <c r="A244" s="20"/>
      <c r="B244" s="21"/>
      <c r="C244" s="22"/>
      <c r="D244" s="23"/>
      <c r="E244" s="23"/>
      <c r="F244" s="137" t="s">
        <v>3</v>
      </c>
      <c r="G244" s="25"/>
      <c r="H244" s="25">
        <f>SUM(H217:H243)</f>
        <v>0</v>
      </c>
    </row>
    <row r="245" spans="1:8" s="24" customFormat="1" ht="13.5" thickTop="1">
      <c r="A245" s="20"/>
      <c r="B245" s="21"/>
      <c r="C245" s="22"/>
      <c r="D245" s="23"/>
      <c r="E245" s="23"/>
      <c r="F245" s="138"/>
      <c r="G245" s="27"/>
      <c r="H245" s="27"/>
    </row>
    <row r="246" spans="1:8" s="24" customFormat="1">
      <c r="A246" s="20"/>
      <c r="B246" s="21"/>
      <c r="C246" s="22"/>
      <c r="D246" s="23"/>
      <c r="E246" s="23"/>
      <c r="F246" s="138"/>
      <c r="G246" s="27"/>
      <c r="H246" s="27"/>
    </row>
    <row r="247" spans="1:8" s="24" customFormat="1">
      <c r="A247" s="5" t="s">
        <v>25</v>
      </c>
      <c r="B247" s="45" t="s">
        <v>126</v>
      </c>
      <c r="C247" s="2"/>
      <c r="D247" s="11"/>
      <c r="E247" s="17"/>
      <c r="F247" s="135"/>
      <c r="G247" s="27"/>
      <c r="H247" s="27"/>
    </row>
    <row r="248" spans="1:8" s="24" customFormat="1">
      <c r="A248" s="5"/>
      <c r="B248" s="6"/>
      <c r="C248" s="2"/>
      <c r="D248" s="11"/>
      <c r="E248" s="17"/>
      <c r="F248" s="135"/>
      <c r="G248" s="27"/>
      <c r="H248" s="27"/>
    </row>
    <row r="249" spans="1:8" s="24" customFormat="1">
      <c r="A249" s="3" t="s">
        <v>5</v>
      </c>
      <c r="B249" s="35" t="s">
        <v>15</v>
      </c>
      <c r="C249" s="2"/>
      <c r="D249" s="11"/>
      <c r="E249" s="17"/>
      <c r="F249" s="135"/>
      <c r="G249" s="27"/>
      <c r="H249" s="27"/>
    </row>
    <row r="250" spans="1:8" s="24" customFormat="1">
      <c r="A250" s="3"/>
      <c r="B250" s="4"/>
      <c r="C250" s="2"/>
      <c r="D250" s="11"/>
      <c r="E250" s="17"/>
      <c r="F250" s="135"/>
      <c r="G250" s="27"/>
      <c r="H250" s="27"/>
    </row>
    <row r="251" spans="1:8" s="24" customFormat="1" ht="38.25">
      <c r="A251" s="1">
        <v>1</v>
      </c>
      <c r="B251" s="9" t="s">
        <v>127</v>
      </c>
      <c r="C251" s="2" t="s">
        <v>2</v>
      </c>
      <c r="D251" s="11">
        <v>16</v>
      </c>
      <c r="E251" s="17"/>
      <c r="F251" s="134">
        <v>0</v>
      </c>
      <c r="G251" s="17"/>
      <c r="H251" s="18">
        <f>D251*F251</f>
        <v>0</v>
      </c>
    </row>
    <row r="252" spans="1:8" s="24" customFormat="1">
      <c r="A252" s="1"/>
      <c r="B252" s="9"/>
      <c r="C252" s="2"/>
      <c r="D252" s="11"/>
      <c r="E252" s="17"/>
      <c r="F252" s="135">
        <f t="shared" ref="F252:F272" si="0">D252*E252</f>
        <v>0</v>
      </c>
      <c r="G252" s="27"/>
      <c r="H252" s="27"/>
    </row>
    <row r="253" spans="1:8" s="24" customFormat="1" ht="25.5">
      <c r="A253" s="1">
        <f>A251+1</f>
        <v>2</v>
      </c>
      <c r="B253" s="9" t="s">
        <v>119</v>
      </c>
      <c r="C253" s="2" t="s">
        <v>1</v>
      </c>
      <c r="D253" s="11">
        <v>70</v>
      </c>
      <c r="E253" s="17"/>
      <c r="F253" s="134">
        <v>0</v>
      </c>
      <c r="G253" s="17"/>
      <c r="H253" s="18">
        <f>D253*F253</f>
        <v>0</v>
      </c>
    </row>
    <row r="254" spans="1:8" s="24" customFormat="1">
      <c r="A254" s="1"/>
      <c r="B254" s="9"/>
      <c r="C254" s="2"/>
      <c r="D254" s="11"/>
      <c r="E254" s="17"/>
      <c r="F254" s="135">
        <f t="shared" si="0"/>
        <v>0</v>
      </c>
      <c r="G254" s="27"/>
      <c r="H254" s="27"/>
    </row>
    <row r="255" spans="1:8" s="24" customFormat="1">
      <c r="A255" s="1">
        <f>A253+1</f>
        <v>3</v>
      </c>
      <c r="B255" s="9" t="s">
        <v>56</v>
      </c>
      <c r="C255" s="2" t="s">
        <v>1</v>
      </c>
      <c r="D255" s="11">
        <v>60</v>
      </c>
      <c r="E255" s="17"/>
      <c r="F255" s="134">
        <v>0</v>
      </c>
      <c r="G255" s="17"/>
      <c r="H255" s="18">
        <f>D255*F255</f>
        <v>0</v>
      </c>
    </row>
    <row r="256" spans="1:8" s="24" customFormat="1">
      <c r="A256" s="1"/>
      <c r="B256" s="9"/>
      <c r="C256" s="2"/>
      <c r="D256" s="11"/>
      <c r="E256" s="17"/>
      <c r="F256" s="135">
        <f t="shared" si="0"/>
        <v>0</v>
      </c>
      <c r="G256" s="27"/>
      <c r="H256" s="27"/>
    </row>
    <row r="257" spans="1:8" s="24" customFormat="1" ht="51">
      <c r="A257" s="1">
        <f>A255+1</f>
        <v>4</v>
      </c>
      <c r="B257" s="9" t="s">
        <v>57</v>
      </c>
      <c r="C257" s="2" t="s">
        <v>1</v>
      </c>
      <c r="D257" s="11">
        <v>66</v>
      </c>
      <c r="E257" s="17"/>
      <c r="F257" s="134">
        <v>0</v>
      </c>
      <c r="G257" s="17"/>
      <c r="H257" s="18">
        <f>D257*F257</f>
        <v>0</v>
      </c>
    </row>
    <row r="258" spans="1:8" s="24" customFormat="1">
      <c r="A258" s="1"/>
      <c r="B258" s="9"/>
      <c r="C258" s="2"/>
      <c r="D258" s="11"/>
      <c r="E258" s="17"/>
      <c r="F258" s="135">
        <f t="shared" si="0"/>
        <v>0</v>
      </c>
      <c r="G258" s="27"/>
      <c r="H258" s="27"/>
    </row>
    <row r="259" spans="1:8" s="24" customFormat="1" ht="38.25">
      <c r="A259" s="1">
        <f>A257+1</f>
        <v>5</v>
      </c>
      <c r="B259" s="9" t="s">
        <v>22</v>
      </c>
      <c r="C259" s="2" t="s">
        <v>1</v>
      </c>
      <c r="D259" s="11">
        <v>66</v>
      </c>
      <c r="E259" s="17"/>
      <c r="F259" s="134">
        <v>0</v>
      </c>
      <c r="G259" s="17"/>
      <c r="H259" s="18">
        <f>D259*F259</f>
        <v>0</v>
      </c>
    </row>
    <row r="260" spans="1:8" s="24" customFormat="1">
      <c r="A260" s="1"/>
      <c r="B260" s="9"/>
      <c r="C260" s="2"/>
      <c r="D260" s="11"/>
      <c r="E260" s="17"/>
      <c r="F260" s="135">
        <f t="shared" si="0"/>
        <v>0</v>
      </c>
      <c r="G260" s="27"/>
      <c r="H260" s="27"/>
    </row>
    <row r="261" spans="1:8" s="24" customFormat="1" ht="63.75">
      <c r="A261" s="1">
        <f>A259+1</f>
        <v>6</v>
      </c>
      <c r="B261" s="9" t="s">
        <v>160</v>
      </c>
      <c r="C261" s="2" t="s">
        <v>1</v>
      </c>
      <c r="D261" s="11">
        <v>66</v>
      </c>
      <c r="E261" s="17"/>
      <c r="F261" s="134">
        <v>0</v>
      </c>
      <c r="G261" s="17"/>
      <c r="H261" s="18">
        <f>D261*F261</f>
        <v>0</v>
      </c>
    </row>
    <row r="262" spans="1:8" s="24" customFormat="1">
      <c r="A262" s="1"/>
      <c r="B262" s="9"/>
      <c r="C262" s="2"/>
      <c r="D262" s="11"/>
      <c r="E262" s="17"/>
      <c r="F262" s="136"/>
      <c r="G262" s="17"/>
      <c r="H262" s="19"/>
    </row>
    <row r="263" spans="1:8" s="24" customFormat="1" ht="51">
      <c r="A263" s="1">
        <f>A261+1</f>
        <v>7</v>
      </c>
      <c r="B263" s="9" t="s">
        <v>93</v>
      </c>
      <c r="C263" s="2" t="s">
        <v>1</v>
      </c>
      <c r="D263" s="11">
        <v>66</v>
      </c>
      <c r="E263" s="17"/>
      <c r="F263" s="134">
        <v>0</v>
      </c>
      <c r="G263" s="17"/>
      <c r="H263" s="18">
        <f>D263*F263</f>
        <v>0</v>
      </c>
    </row>
    <row r="264" spans="1:8" s="24" customFormat="1">
      <c r="A264" s="1"/>
      <c r="B264" s="9"/>
      <c r="C264" s="2"/>
      <c r="D264" s="11"/>
      <c r="E264" s="17"/>
      <c r="F264" s="135"/>
      <c r="G264" s="27"/>
      <c r="H264" s="27"/>
    </row>
    <row r="265" spans="1:8" s="24" customFormat="1" ht="89.25">
      <c r="A265" s="1">
        <f>A263+1</f>
        <v>8</v>
      </c>
      <c r="B265" s="9" t="s">
        <v>163</v>
      </c>
      <c r="C265" s="2" t="s">
        <v>1</v>
      </c>
      <c r="D265" s="11">
        <v>86</v>
      </c>
      <c r="E265" s="17"/>
      <c r="F265" s="134">
        <v>0</v>
      </c>
      <c r="G265" s="17"/>
      <c r="H265" s="18">
        <f>D265*F265</f>
        <v>0</v>
      </c>
    </row>
    <row r="266" spans="1:8" s="24" customFormat="1">
      <c r="A266" s="1"/>
      <c r="B266" s="9"/>
      <c r="C266" s="2"/>
      <c r="D266" s="11"/>
      <c r="E266" s="17"/>
      <c r="F266" s="136"/>
      <c r="G266" s="17"/>
      <c r="H266" s="19"/>
    </row>
    <row r="267" spans="1:8" s="24" customFormat="1" ht="38.25">
      <c r="A267" s="1">
        <f>A265+1</f>
        <v>9</v>
      </c>
      <c r="B267" s="87" t="s">
        <v>90</v>
      </c>
      <c r="C267" s="102"/>
      <c r="D267" s="103"/>
      <c r="E267" s="103"/>
      <c r="F267" s="140"/>
      <c r="G267" s="104"/>
      <c r="H267" s="105"/>
    </row>
    <row r="268" spans="1:8" s="24" customFormat="1" ht="25.5">
      <c r="A268" s="1"/>
      <c r="B268" s="133" t="s">
        <v>164</v>
      </c>
      <c r="C268" s="102" t="s">
        <v>1</v>
      </c>
      <c r="D268" s="11">
        <v>86</v>
      </c>
      <c r="E268" s="103"/>
      <c r="F268" s="139">
        <v>0</v>
      </c>
      <c r="G268" s="104"/>
      <c r="H268" s="106">
        <f>D268*F268</f>
        <v>0</v>
      </c>
    </row>
    <row r="269" spans="1:8" s="24" customFormat="1">
      <c r="A269" s="1"/>
      <c r="B269" s="9"/>
      <c r="C269" s="2"/>
      <c r="D269" s="11"/>
      <c r="E269" s="17"/>
      <c r="F269" s="136"/>
      <c r="G269" s="17"/>
      <c r="H269" s="19"/>
    </row>
    <row r="270" spans="1:8" s="24" customFormat="1" ht="51">
      <c r="A270" s="1">
        <f>A267+1</f>
        <v>10</v>
      </c>
      <c r="B270" s="87" t="s">
        <v>91</v>
      </c>
      <c r="C270" s="102"/>
      <c r="D270" s="103"/>
      <c r="E270" s="103"/>
      <c r="F270" s="140"/>
      <c r="G270" s="104"/>
      <c r="H270" s="105"/>
    </row>
    <row r="271" spans="1:8" s="24" customFormat="1" ht="25.5">
      <c r="A271" s="1"/>
      <c r="B271" s="133" t="s">
        <v>164</v>
      </c>
      <c r="C271" s="102" t="s">
        <v>1</v>
      </c>
      <c r="D271" s="11">
        <v>86</v>
      </c>
      <c r="E271" s="103"/>
      <c r="F271" s="139">
        <v>0</v>
      </c>
      <c r="G271" s="104"/>
      <c r="H271" s="106">
        <f>D271*F271</f>
        <v>0</v>
      </c>
    </row>
    <row r="272" spans="1:8" s="24" customFormat="1">
      <c r="A272" s="1"/>
      <c r="B272" s="12"/>
      <c r="C272" s="2"/>
      <c r="D272" s="11"/>
      <c r="E272" s="17"/>
      <c r="F272" s="135">
        <f t="shared" si="0"/>
        <v>0</v>
      </c>
      <c r="G272" s="27"/>
      <c r="H272" s="27"/>
    </row>
    <row r="273" spans="1:8" s="24" customFormat="1" ht="25.5">
      <c r="A273" s="1">
        <f>A270+1</f>
        <v>11</v>
      </c>
      <c r="B273" s="10" t="s">
        <v>34</v>
      </c>
      <c r="C273" s="2" t="s">
        <v>1</v>
      </c>
      <c r="D273" s="11">
        <v>3.5</v>
      </c>
      <c r="E273" s="17"/>
      <c r="F273" s="134">
        <v>0</v>
      </c>
      <c r="G273" s="17"/>
      <c r="H273" s="18">
        <f>D273*F273</f>
        <v>0</v>
      </c>
    </row>
    <row r="274" spans="1:8" s="24" customFormat="1">
      <c r="A274" s="1"/>
      <c r="B274" s="9"/>
      <c r="C274" s="2"/>
      <c r="D274" s="11"/>
      <c r="E274" s="17"/>
      <c r="F274" s="135">
        <f>D274*E274</f>
        <v>0</v>
      </c>
      <c r="G274" s="27"/>
      <c r="H274" s="27"/>
    </row>
    <row r="275" spans="1:8" s="24" customFormat="1" ht="27" customHeight="1">
      <c r="A275" s="1">
        <f>A273+1</f>
        <v>12</v>
      </c>
      <c r="B275" s="9" t="s">
        <v>32</v>
      </c>
      <c r="C275" s="2" t="s">
        <v>8</v>
      </c>
      <c r="D275" s="11">
        <v>3.5</v>
      </c>
      <c r="E275" s="17"/>
      <c r="F275" s="134">
        <v>0</v>
      </c>
      <c r="G275" s="17"/>
      <c r="H275" s="18">
        <f>D275*F275</f>
        <v>0</v>
      </c>
    </row>
    <row r="276" spans="1:8" s="24" customFormat="1">
      <c r="A276" s="1"/>
      <c r="B276" s="9"/>
      <c r="C276" s="2"/>
      <c r="D276" s="11"/>
      <c r="E276" s="19"/>
      <c r="F276" s="136"/>
      <c r="G276" s="27"/>
      <c r="H276" s="27"/>
    </row>
    <row r="277" spans="1:8" s="24" customFormat="1">
      <c r="A277" s="18"/>
      <c r="B277" s="18"/>
      <c r="C277" s="18"/>
      <c r="D277" s="48"/>
      <c r="E277" s="18"/>
      <c r="F277" s="134"/>
      <c r="G277" s="18"/>
      <c r="H277" s="18"/>
    </row>
    <row r="278" spans="1:8" s="24" customFormat="1" ht="13.5" thickBot="1">
      <c r="A278" s="20"/>
      <c r="B278" s="21"/>
      <c r="C278" s="22"/>
      <c r="D278" s="23"/>
      <c r="E278" s="23"/>
      <c r="F278" s="137" t="s">
        <v>3</v>
      </c>
      <c r="G278" s="25"/>
      <c r="H278" s="25">
        <f>SUM(H249:H276)</f>
        <v>0</v>
      </c>
    </row>
    <row r="279" spans="1:8" s="24" customFormat="1" ht="13.5" thickTop="1">
      <c r="A279" s="1"/>
      <c r="B279" s="9"/>
      <c r="C279" s="2"/>
      <c r="D279" s="11"/>
      <c r="E279" s="44"/>
      <c r="F279" s="148"/>
      <c r="G279" s="27"/>
      <c r="H279" s="27"/>
    </row>
    <row r="280" spans="1:8">
      <c r="A280" s="1" t="s">
        <v>37</v>
      </c>
      <c r="B280" s="9"/>
      <c r="E280" s="11"/>
      <c r="H280" s="17" t="s">
        <v>37</v>
      </c>
    </row>
    <row r="281" spans="1:8">
      <c r="A281" s="88" t="s">
        <v>31</v>
      </c>
      <c r="B281" s="34" t="s">
        <v>33</v>
      </c>
      <c r="E281" s="11"/>
      <c r="H281" s="17" t="s">
        <v>37</v>
      </c>
    </row>
    <row r="282" spans="1:8">
      <c r="A282" s="5"/>
      <c r="B282" s="6"/>
      <c r="E282" s="11"/>
      <c r="H282" s="17" t="s">
        <v>37</v>
      </c>
    </row>
    <row r="283" spans="1:8" ht="25.5">
      <c r="A283" s="1" t="s">
        <v>0</v>
      </c>
      <c r="B283" s="133" t="s">
        <v>181</v>
      </c>
      <c r="C283" s="2" t="s">
        <v>61</v>
      </c>
      <c r="D283" s="26">
        <v>0.05</v>
      </c>
      <c r="E283" s="11"/>
      <c r="F283" s="48">
        <f>H147+H156+H192+H215+H244+H278</f>
        <v>0</v>
      </c>
      <c r="H283" s="18">
        <f>D283*F283</f>
        <v>0</v>
      </c>
    </row>
    <row r="284" spans="1:8">
      <c r="A284" s="18"/>
      <c r="B284" s="18"/>
      <c r="C284" s="18"/>
      <c r="D284" s="48"/>
      <c r="E284" s="18"/>
      <c r="F284" s="48"/>
      <c r="G284" s="18"/>
      <c r="H284" s="18"/>
    </row>
    <row r="285" spans="1:8">
      <c r="A285" s="1"/>
      <c r="B285" s="9"/>
      <c r="E285" s="11"/>
      <c r="H285" s="17" t="s">
        <v>37</v>
      </c>
    </row>
    <row r="286" spans="1:8" s="24" customFormat="1" ht="13.5" thickBot="1">
      <c r="A286" s="20"/>
      <c r="B286" s="21"/>
      <c r="C286" s="22"/>
      <c r="D286" s="23"/>
      <c r="E286" s="23"/>
      <c r="F286" s="50" t="s">
        <v>3</v>
      </c>
      <c r="G286" s="25"/>
      <c r="H286" s="25">
        <f>SUM(H283:H285)</f>
        <v>0</v>
      </c>
    </row>
    <row r="287" spans="1:8" s="24" customFormat="1" ht="13.5" thickTop="1">
      <c r="A287" s="20"/>
      <c r="B287" s="21"/>
      <c r="C287" s="22"/>
      <c r="D287" s="23"/>
      <c r="E287" s="23"/>
      <c r="F287" s="51"/>
      <c r="G287" s="27"/>
      <c r="H287" s="27"/>
    </row>
    <row r="288" spans="1:8" s="24" customFormat="1">
      <c r="A288" s="93"/>
      <c r="B288" s="94"/>
      <c r="C288" s="95"/>
      <c r="D288" s="96"/>
      <c r="E288" s="96"/>
      <c r="F288" s="97"/>
      <c r="G288" s="98"/>
      <c r="H288" s="98"/>
    </row>
    <row r="289" spans="1:8">
      <c r="B289" s="9"/>
    </row>
    <row r="290" spans="1:8">
      <c r="B290" s="4" t="s">
        <v>12</v>
      </c>
    </row>
    <row r="291" spans="1:8">
      <c r="B291" s="4"/>
    </row>
    <row r="292" spans="1:8">
      <c r="A292" s="3" t="str">
        <f>A31</f>
        <v>A</v>
      </c>
      <c r="B292" s="4" t="str">
        <f>B31</f>
        <v>CESTNA FASADA</v>
      </c>
    </row>
    <row r="294" spans="1:8">
      <c r="A294" s="7" t="str">
        <f>A33</f>
        <v>I.</v>
      </c>
      <c r="B294" s="8" t="str">
        <f>B33</f>
        <v>Gradbena dela:</v>
      </c>
      <c r="H294" s="17">
        <f>H147</f>
        <v>0</v>
      </c>
    </row>
    <row r="295" spans="1:8">
      <c r="A295" s="7"/>
    </row>
    <row r="296" spans="1:8" ht="14.25" customHeight="1">
      <c r="A296" s="7" t="str">
        <f>A149</f>
        <v>II.</v>
      </c>
      <c r="B296" s="8" t="str">
        <f>B149</f>
        <v>Ključavničarska dela:</v>
      </c>
      <c r="H296" s="17">
        <f>H156</f>
        <v>0</v>
      </c>
    </row>
    <row r="297" spans="1:8">
      <c r="A297" s="89"/>
      <c r="B297" s="9"/>
      <c r="F297" s="49"/>
      <c r="G297" s="19"/>
      <c r="H297" s="19"/>
    </row>
    <row r="298" spans="1:8" ht="16.5" customHeight="1">
      <c r="A298" s="89" t="str">
        <f>A158</f>
        <v>III.</v>
      </c>
      <c r="B298" s="9" t="str">
        <f>B158</f>
        <v>Kleparska dela:</v>
      </c>
      <c r="F298" s="49"/>
      <c r="G298" s="19"/>
      <c r="H298" s="19">
        <f>H192</f>
        <v>0</v>
      </c>
    </row>
    <row r="299" spans="1:8">
      <c r="A299" s="89"/>
      <c r="B299" s="9"/>
      <c r="F299" s="49"/>
      <c r="G299" s="19"/>
      <c r="H299" s="19"/>
    </row>
    <row r="300" spans="1:8" ht="15" customHeight="1">
      <c r="A300" s="89" t="str">
        <f>A194</f>
        <v>IV.</v>
      </c>
      <c r="B300" s="9" t="str">
        <f>B194</f>
        <v>Mizarska dela:</v>
      </c>
      <c r="F300" s="49"/>
      <c r="G300" s="19"/>
      <c r="H300" s="19">
        <f>H215</f>
        <v>0</v>
      </c>
    </row>
    <row r="301" spans="1:8">
      <c r="A301" s="7"/>
    </row>
    <row r="302" spans="1:8">
      <c r="A302" s="89" t="str">
        <f>A217</f>
        <v>V.</v>
      </c>
      <c r="B302" s="9" t="str">
        <f>B217</f>
        <v>Slikopleskarska dela:</v>
      </c>
      <c r="H302" s="17">
        <f>H244</f>
        <v>0</v>
      </c>
    </row>
    <row r="303" spans="1:8">
      <c r="A303" s="7"/>
    </row>
    <row r="304" spans="1:8">
      <c r="A304" s="90"/>
      <c r="B304" s="18"/>
      <c r="C304" s="18"/>
      <c r="D304" s="48"/>
      <c r="E304" s="18"/>
      <c r="F304" s="48"/>
      <c r="G304" s="18"/>
      <c r="H304" s="18"/>
    </row>
    <row r="305" spans="1:8">
      <c r="A305" s="1"/>
      <c r="B305" s="9"/>
      <c r="E305" s="11"/>
      <c r="H305" s="17" t="s">
        <v>37</v>
      </c>
    </row>
    <row r="306" spans="1:8" s="24" customFormat="1" ht="13.5" thickBot="1">
      <c r="A306" s="20"/>
      <c r="B306" s="21"/>
      <c r="C306" s="22"/>
      <c r="D306" s="23"/>
      <c r="E306" s="23"/>
      <c r="F306" s="50" t="s">
        <v>3</v>
      </c>
      <c r="G306" s="25"/>
      <c r="H306" s="25">
        <f>SUM(H293:H304)</f>
        <v>0</v>
      </c>
    </row>
    <row r="307" spans="1:8" s="24" customFormat="1" ht="13.5" thickTop="1">
      <c r="A307" s="20"/>
      <c r="B307" s="21"/>
      <c r="C307" s="22"/>
      <c r="D307" s="23"/>
      <c r="E307" s="23"/>
      <c r="F307" s="51"/>
      <c r="G307" s="27"/>
      <c r="H307" s="27"/>
    </row>
    <row r="308" spans="1:8" s="24" customFormat="1">
      <c r="A308" s="5" t="str">
        <f>A247</f>
        <v>B</v>
      </c>
      <c r="B308" s="6" t="str">
        <f>B247</f>
        <v>STRANSKA (južna) FASADA</v>
      </c>
      <c r="C308" s="22"/>
      <c r="D308" s="23"/>
      <c r="E308" s="23"/>
      <c r="F308" s="51"/>
      <c r="G308" s="27"/>
      <c r="H308" s="27"/>
    </row>
    <row r="309" spans="1:8" s="24" customFormat="1">
      <c r="A309" s="20"/>
      <c r="B309" s="21"/>
      <c r="C309" s="22"/>
      <c r="D309" s="23"/>
      <c r="E309" s="23"/>
      <c r="F309" s="51"/>
      <c r="G309" s="27"/>
      <c r="H309" s="27"/>
    </row>
    <row r="310" spans="1:8" s="24" customFormat="1">
      <c r="A310" s="7" t="str">
        <f>A249</f>
        <v>I.</v>
      </c>
      <c r="B310" s="8" t="str">
        <f>B249</f>
        <v>Gradbena dela:</v>
      </c>
      <c r="C310" s="22"/>
      <c r="D310" s="23"/>
      <c r="E310" s="23"/>
      <c r="F310" s="51"/>
      <c r="G310" s="27"/>
      <c r="H310" s="19">
        <f>H278</f>
        <v>0</v>
      </c>
    </row>
    <row r="311" spans="1:8" s="24" customFormat="1">
      <c r="A311" s="18"/>
      <c r="B311" s="18"/>
      <c r="C311" s="18"/>
      <c r="D311" s="48"/>
      <c r="E311" s="18"/>
      <c r="F311" s="48"/>
      <c r="G311" s="18"/>
      <c r="H311" s="18"/>
    </row>
    <row r="312" spans="1:8" s="24" customFormat="1">
      <c r="A312" s="1"/>
      <c r="B312" s="9"/>
      <c r="C312" s="2"/>
      <c r="D312" s="11"/>
      <c r="E312" s="11"/>
      <c r="F312" s="47"/>
      <c r="G312" s="17"/>
      <c r="H312" s="17" t="s">
        <v>37</v>
      </c>
    </row>
    <row r="313" spans="1:8" s="24" customFormat="1" ht="13.5" thickBot="1">
      <c r="A313" s="20"/>
      <c r="B313" s="21"/>
      <c r="C313" s="22"/>
      <c r="D313" s="23"/>
      <c r="E313" s="23"/>
      <c r="F313" s="50" t="s">
        <v>3</v>
      </c>
      <c r="G313" s="25"/>
      <c r="H313" s="25">
        <f>SUM(H310:H312)</f>
        <v>0</v>
      </c>
    </row>
    <row r="314" spans="1:8" s="24" customFormat="1" ht="13.5" thickTop="1">
      <c r="A314" s="20"/>
      <c r="B314" s="21"/>
      <c r="C314" s="22"/>
      <c r="D314" s="23"/>
      <c r="E314" s="23"/>
      <c r="F314" s="51"/>
      <c r="G314" s="27"/>
      <c r="H314" s="27"/>
    </row>
    <row r="315" spans="1:8" s="24" customFormat="1">
      <c r="A315" s="20"/>
      <c r="B315" s="21"/>
      <c r="C315" s="22"/>
      <c r="D315" s="23"/>
      <c r="E315" s="23"/>
      <c r="F315" s="51"/>
      <c r="G315" s="27"/>
      <c r="H315" s="27"/>
    </row>
    <row r="316" spans="1:8">
      <c r="A316" s="5" t="str">
        <f>A281</f>
        <v>C</v>
      </c>
      <c r="B316" s="6" t="str">
        <f>B281</f>
        <v>RAZNA NEPREDVIDENA DELA</v>
      </c>
      <c r="F316" s="49"/>
      <c r="G316" s="19"/>
      <c r="H316" s="19">
        <f>H286</f>
        <v>0</v>
      </c>
    </row>
    <row r="317" spans="1:8">
      <c r="A317" s="18"/>
      <c r="B317" s="18"/>
      <c r="C317" s="18"/>
      <c r="D317" s="48"/>
      <c r="E317" s="18"/>
      <c r="F317" s="48"/>
      <c r="G317" s="18"/>
      <c r="H317" s="18"/>
    </row>
    <row r="318" spans="1:8">
      <c r="A318" s="1"/>
      <c r="B318" s="9"/>
      <c r="E318" s="11"/>
      <c r="H318" s="17" t="s">
        <v>37</v>
      </c>
    </row>
    <row r="319" spans="1:8" s="24" customFormat="1" ht="13.5" thickBot="1">
      <c r="A319" s="20"/>
      <c r="B319" s="21"/>
      <c r="C319" s="22"/>
      <c r="D319" s="23"/>
      <c r="E319" s="23"/>
      <c r="F319" s="50" t="s">
        <v>3</v>
      </c>
      <c r="G319" s="25"/>
      <c r="H319" s="25">
        <f>SUM(H316:H318)</f>
        <v>0</v>
      </c>
    </row>
    <row r="320" spans="1:8" s="24" customFormat="1" ht="13.5" thickTop="1">
      <c r="A320" s="20"/>
      <c r="B320" s="21"/>
      <c r="C320" s="22"/>
      <c r="D320" s="23"/>
      <c r="E320" s="23"/>
      <c r="F320" s="51"/>
      <c r="G320" s="27"/>
      <c r="H320" s="27"/>
    </row>
    <row r="321" spans="1:8" s="24" customFormat="1" ht="13.5" thickBot="1">
      <c r="A321" s="40"/>
      <c r="B321" s="41"/>
      <c r="C321" s="42"/>
      <c r="D321" s="43"/>
      <c r="E321" s="43"/>
      <c r="F321" s="50"/>
      <c r="G321" s="25"/>
      <c r="H321" s="25"/>
    </row>
    <row r="322" spans="1:8" s="39" customFormat="1" ht="17.25" thickTop="1" thickBot="1">
      <c r="A322" s="36"/>
      <c r="B322" s="36" t="s">
        <v>36</v>
      </c>
      <c r="C322" s="37"/>
      <c r="D322" s="108"/>
      <c r="E322" s="36"/>
      <c r="F322" s="52"/>
      <c r="G322" s="38"/>
      <c r="H322" s="38">
        <f>SUM(H306,H313,H319)</f>
        <v>0</v>
      </c>
    </row>
    <row r="323" spans="1:8" ht="13.5" thickTop="1">
      <c r="H323" s="17" t="s">
        <v>37</v>
      </c>
    </row>
    <row r="324" spans="1:8">
      <c r="A324" s="91" t="s">
        <v>82</v>
      </c>
    </row>
    <row r="325" spans="1:8">
      <c r="A325" s="92" t="s">
        <v>83</v>
      </c>
    </row>
  </sheetData>
  <sheetProtection algorithmName="SHA-512" hashValue="RlBgPWHdla8LGNhpsxZipoxuEXNoQcuzslKSmBC9zAeT7yMEln1MzKwp9U1jxQnrBkOlUwkUrKN4TXQ6BRSDKw==" saltValue="TbXjkCLXp3SoQux5f0uaLA==" spinCount="100000" sheet="1" objects="1" scenarios="1" selectLockedCells="1"/>
  <mergeCells count="1">
    <mergeCell ref="A2:D2"/>
  </mergeCells>
  <pageMargins left="0.56000000000000005" right="0.75" top="0.44" bottom="0.51" header="0.11811023622047245" footer="0"/>
  <pageSetup paperSize="9" scale="99" orientation="portrait" r:id="rId1"/>
  <headerFooter alignWithMargins="0">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Popis del Z</vt:lpstr>
      <vt:lpstr>'Popis del Z'!Področje_tiskanja</vt:lpstr>
      <vt:lpstr>'Popis del Z'!Tiskanje_naslovov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oskar</dc:creator>
  <cp:lastModifiedBy>Ana Gazvoda</cp:lastModifiedBy>
  <cp:lastPrinted>2025-12-10T10:44:38Z</cp:lastPrinted>
  <dcterms:created xsi:type="dcterms:W3CDTF">1998-10-19T19:37:15Z</dcterms:created>
  <dcterms:modified xsi:type="dcterms:W3CDTF">2026-02-04T13:34:53Z</dcterms:modified>
</cp:coreProperties>
</file>